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Cours Année 2024\"/>
    </mc:Choice>
  </mc:AlternateContent>
  <bookViews>
    <workbookView xWindow="0" yWindow="0" windowWidth="2160" windowHeight="0" firstSheet="1" activeTab="1"/>
  </bookViews>
  <sheets>
    <sheet name="COURS" sheetId="2" state="veryHidden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G22" i="2"/>
  <c r="G21" i="2" l="1"/>
  <c r="F22" i="3" l="1"/>
  <c r="G11" i="2" l="1"/>
  <c r="G16" i="2" l="1"/>
  <c r="G19" i="2" l="1"/>
  <c r="D3" i="3" l="1"/>
  <c r="T41" i="2"/>
  <c r="Q34" i="2"/>
  <c r="N31" i="2"/>
  <c r="N30" i="2"/>
  <c r="N29" i="2"/>
  <c r="G20" i="2"/>
  <c r="N28" i="2" s="1"/>
  <c r="N27" i="2"/>
  <c r="G18" i="2"/>
  <c r="N26" i="2" s="1"/>
  <c r="G17" i="2"/>
  <c r="N25" i="2" s="1"/>
  <c r="N24" i="2"/>
  <c r="G15" i="2"/>
  <c r="N23" i="2" s="1"/>
  <c r="G14" i="2"/>
  <c r="N22" i="2" s="1"/>
  <c r="G13" i="2"/>
  <c r="N21" i="2" s="1"/>
  <c r="G12" i="2"/>
  <c r="F21" i="3" s="1"/>
  <c r="N19" i="2"/>
  <c r="G10" i="2"/>
  <c r="F11" i="3" s="1"/>
  <c r="G9" i="2"/>
  <c r="N17" i="2" s="1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5" i="3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<sst xmlns="http://schemas.openxmlformats.org/spreadsheetml/2006/main" count="304" uniqueCount="124">
  <si>
    <t xml:space="preserve"> 01</t>
  </si>
  <si>
    <t xml:space="preserve"> 02</t>
  </si>
  <si>
    <t xml:space="preserve"> 03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</si>
  <si>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</si>
  <si>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</si>
  <si>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</si>
  <si>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</si>
  <si>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</si>
  <si>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</si>
  <si>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</si>
  <si>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</si>
  <si>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</si>
  <si>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</si>
  <si>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</si>
  <si>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</si>
  <si>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</si>
  <si>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</si>
  <si>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</si>
  <si>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</si>
  <si>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</si>
  <si>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</si>
  <si>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</si>
  <si>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</si>
  <si>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</si>
  <si>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</si>
  <si>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</si>
  <si>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</si>
  <si>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</si>
  <si>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</si>
  <si>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</si>
  <si>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</si>
  <si>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</si>
  <si>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</si>
  <si>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</si>
  <si>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</si>
  <si>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</si>
  <si>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</si>
  <si>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</si>
  <si>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</si>
  <si>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</si>
  <si>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</si>
  <si>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</si>
  <si>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</si>
  <si>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</si>
  <si>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</si>
  <si>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</si>
  <si>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</si>
  <si>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</si>
  <si>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</si>
  <si>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</si>
  <si>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</si>
  <si>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</si>
  <si>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</si>
  <si>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</si>
  <si>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</si>
  <si>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</si>
  <si>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</si>
  <si>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</si>
  <si>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</si>
  <si>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</si>
  <si>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</si>
  <si>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</si>
  <si>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</si>
  <si>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</si>
  <si>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</si>
  <si>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</si>
  <si>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</si>
  <si>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</si>
  <si>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</si>
  <si>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</si>
  <si>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</si>
  <si>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</si>
  <si>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</si>
  <si>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</si>
  <si>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</si>
  <si>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</si>
  <si>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</si>
  <si>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</si>
  <si>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</si>
  <si>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</si>
  <si>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</si>
  <si>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</si>
  <si>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</si>
  <si>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</si>
  <si>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</si>
  <si>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</si>
  <si>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</si>
  <si>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</si>
  <si>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</si>
  <si>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</si>
  <si>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</si>
  <si>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</si>
  <si>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</si>
  <si>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</si>
  <si>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</si>
  <si>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</si>
  <si>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</si>
  <si>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</si>
  <si>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</si>
  <si>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</si>
  <si>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</si>
  <si>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</si>
  <si>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</si>
  <si>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</si>
  <si>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</si>
  <si>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</si>
  <si>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</si>
  <si>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</si>
  <si>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</si>
  <si>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</si>
  <si>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</si>
  <si>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</si>
  <si>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</si>
  <si>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</si>
  <si>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</si>
  <si>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</si>
  <si>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</si>
  <si>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</si>
  <si>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</si>
  <si>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</si>
  <si>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</si>
  <si>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>07 octobre 2024</t>
  </si>
  <si>
    <t>14 octobre 2024</t>
  </si>
  <si>
    <t xml:space="preserve">  N°163 MEF/SG/DGD/DSC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</si>
</sst>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164" fontId="11" fillId="0" borderId="0" xfId="1" quotePrefix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0" fontId="7" fillId="3" borderId="0" xfId="1" applyFont="1" applyFill="1" applyAlignment="1">
      <alignment horizontal="left" wrapText="1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jpe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="" xmlns:a16="http://schemas.microsoft.com/office/drawing/2014/main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="" xmlns:a16="http://schemas.microsoft.com/office/drawing/2014/main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="" xmlns:a16="http://schemas.microsoft.com/office/drawing/2014/main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="" xmlns:a16="http://schemas.microsoft.com/office/drawing/2014/main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="" xmlns:a16="http://schemas.microsoft.com/office/drawing/2014/main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="" xmlns:a16="http://schemas.microsoft.com/office/drawing/2014/main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15771</xdr:colOff>
      <xdr:row>17</xdr:row>
      <xdr:rowOff>28575</xdr:rowOff>
    </xdr:from>
    <xdr:to>
      <xdr:col>0</xdr:col>
      <xdr:colOff>403871</xdr:colOff>
      <xdr:row>17</xdr:row>
      <xdr:rowOff>262901</xdr:rowOff>
    </xdr:to>
    <xdr:pic>
      <xdr:nvPicPr>
        <xdr:cNvPr id="2" name="Picture 3" descr="File:Flag of South Africa.svg">
          <a:extLst>
            <a:ext uri="{FF2B5EF4-FFF2-40B4-BE49-F238E27FC236}">
              <a16:creationId xmlns="" xmlns:a16="http://schemas.microsoft.com/office/drawing/2014/main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71" y="4873052"/>
          <a:ext cx="388100" cy="2343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22747</xdr:colOff>
      <xdr:row>8</xdr:row>
      <xdr:rowOff>23225</xdr:rowOff>
    </xdr:from>
    <xdr:to>
      <xdr:col>0</xdr:col>
      <xdr:colOff>392851</xdr:colOff>
      <xdr:row>8</xdr:row>
      <xdr:rowOff>250513</xdr:rowOff>
    </xdr:to>
    <xdr:pic>
      <xdr:nvPicPr>
        <xdr:cNvPr id="3" name="Picture 1" descr="États-Unis d'Amérique">
          <a:extLst>
            <a:ext uri="{FF2B5EF4-FFF2-40B4-BE49-F238E27FC236}">
              <a16:creationId xmlns="" xmlns:a16="http://schemas.microsoft.com/office/drawing/2014/main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2747" y="2313630"/>
          <a:ext cx="370104" cy="22728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23768</xdr:colOff>
      <xdr:row>9</xdr:row>
      <xdr:rowOff>26840</xdr:rowOff>
    </xdr:from>
    <xdr:to>
      <xdr:col>0</xdr:col>
      <xdr:colOff>389352</xdr:colOff>
      <xdr:row>9</xdr:row>
      <xdr:rowOff>252507</xdr:rowOff>
    </xdr:to>
    <xdr:pic>
      <xdr:nvPicPr>
        <xdr:cNvPr id="4" name="Picture 2" descr="Flag of the United Kingdom.svg">
          <a:extLst>
            <a:ext uri="{FF2B5EF4-FFF2-40B4-BE49-F238E27FC236}">
              <a16:creationId xmlns="" xmlns:a16="http://schemas.microsoft.com/office/drawing/2014/main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23768" y="2603545"/>
          <a:ext cx="365584" cy="225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27854</xdr:colOff>
      <xdr:row>10</xdr:row>
      <xdr:rowOff>29041</xdr:rowOff>
    </xdr:from>
    <xdr:to>
      <xdr:col>0</xdr:col>
      <xdr:colOff>385406</xdr:colOff>
      <xdr:row>10</xdr:row>
      <xdr:rowOff>255574</xdr:rowOff>
    </xdr:to>
    <xdr:pic>
      <xdr:nvPicPr>
        <xdr:cNvPr id="5" name="Picture 3" descr="Japon">
          <a:extLst>
            <a:ext uri="{FF2B5EF4-FFF2-40B4-BE49-F238E27FC236}">
              <a16:creationId xmlns="" xmlns:a16="http://schemas.microsoft.com/office/drawing/2014/main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854" y="2892047"/>
          <a:ext cx="357552" cy="2265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15151</xdr:colOff>
      <xdr:row>12</xdr:row>
      <xdr:rowOff>30340</xdr:rowOff>
    </xdr:from>
    <xdr:to>
      <xdr:col>0</xdr:col>
      <xdr:colOff>396362</xdr:colOff>
      <xdr:row>12</xdr:row>
      <xdr:rowOff>261525</xdr:rowOff>
    </xdr:to>
    <xdr:pic>
      <xdr:nvPicPr>
        <xdr:cNvPr id="7" name="Picture 5" descr="Canada">
          <a:extLst>
            <a:ext uri="{FF2B5EF4-FFF2-40B4-BE49-F238E27FC236}">
              <a16:creationId xmlns="" xmlns:a16="http://schemas.microsoft.com/office/drawing/2014/main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151" y="3465947"/>
          <a:ext cx="381211" cy="23118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25652</xdr:colOff>
      <xdr:row>13</xdr:row>
      <xdr:rowOff>28575</xdr:rowOff>
    </xdr:from>
    <xdr:to>
      <xdr:col>0</xdr:col>
      <xdr:colOff>393663</xdr:colOff>
      <xdr:row>13</xdr:row>
      <xdr:rowOff>262901</xdr:rowOff>
    </xdr:to>
    <xdr:pic>
      <xdr:nvPicPr>
        <xdr:cNvPr id="8" name="Picture 6" descr="Flag of Norway.svg">
          <a:extLst>
            <a:ext uri="{FF2B5EF4-FFF2-40B4-BE49-F238E27FC236}">
              <a16:creationId xmlns="" xmlns:a16="http://schemas.microsoft.com/office/drawing/2014/main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652" y="3750483"/>
          <a:ext cx="368011" cy="2343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22926</xdr:colOff>
      <xdr:row>14</xdr:row>
      <xdr:rowOff>25600</xdr:rowOff>
    </xdr:from>
    <xdr:to>
      <xdr:col>0</xdr:col>
      <xdr:colOff>394046</xdr:colOff>
      <xdr:row>14</xdr:row>
      <xdr:rowOff>265230</xdr:rowOff>
    </xdr:to>
    <xdr:pic>
      <xdr:nvPicPr>
        <xdr:cNvPr id="9" name="Picture 7" descr="Flag of Sweden.svg">
          <a:extLst>
            <a:ext uri="{FF2B5EF4-FFF2-40B4-BE49-F238E27FC236}">
              <a16:creationId xmlns="" xmlns:a16="http://schemas.microsoft.com/office/drawing/2014/main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926" y="4033808"/>
          <a:ext cx="371120" cy="23963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16139</xdr:colOff>
      <xdr:row>15</xdr:row>
      <xdr:rowOff>29621</xdr:rowOff>
    </xdr:from>
    <xdr:to>
      <xdr:col>0</xdr:col>
      <xdr:colOff>399551</xdr:colOff>
      <xdr:row>15</xdr:row>
      <xdr:rowOff>259726</xdr:rowOff>
    </xdr:to>
    <xdr:pic>
      <xdr:nvPicPr>
        <xdr:cNvPr id="10" name="Picture 8" descr="Flag of Djibouti.svg">
          <a:extLst>
            <a:ext uri="{FF2B5EF4-FFF2-40B4-BE49-F238E27FC236}">
              <a16:creationId xmlns="" xmlns:a16="http://schemas.microsoft.com/office/drawing/2014/main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139" y="4324130"/>
          <a:ext cx="383412" cy="23010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20177</xdr:colOff>
      <xdr:row>18</xdr:row>
      <xdr:rowOff>28575</xdr:rowOff>
    </xdr:from>
    <xdr:to>
      <xdr:col>0</xdr:col>
      <xdr:colOff>394273</xdr:colOff>
      <xdr:row>18</xdr:row>
      <xdr:rowOff>262902</xdr:rowOff>
    </xdr:to>
    <xdr:pic>
      <xdr:nvPicPr>
        <xdr:cNvPr id="11" name="Picture 9" descr="Flag of Mauritius.svg">
          <a:extLst>
            <a:ext uri="{FF2B5EF4-FFF2-40B4-BE49-F238E27FC236}">
              <a16:creationId xmlns="" xmlns:a16="http://schemas.microsoft.com/office/drawing/2014/main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177" y="5158022"/>
          <a:ext cx="374096" cy="23432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18383</xdr:colOff>
      <xdr:row>19</xdr:row>
      <xdr:rowOff>24790</xdr:rowOff>
    </xdr:from>
    <xdr:to>
      <xdr:col>0</xdr:col>
      <xdr:colOff>403897</xdr:colOff>
      <xdr:row>19</xdr:row>
      <xdr:rowOff>259876</xdr:rowOff>
    </xdr:to>
    <xdr:pic>
      <xdr:nvPicPr>
        <xdr:cNvPr id="12" name="Picture 10" descr="Flag of Singapore.svg">
          <a:extLst>
            <a:ext uri="{FF2B5EF4-FFF2-40B4-BE49-F238E27FC236}">
              <a16:creationId xmlns="" xmlns:a16="http://schemas.microsoft.com/office/drawing/2014/main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383" y="5439206"/>
          <a:ext cx="385514" cy="2350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20178</xdr:colOff>
      <xdr:row>21</xdr:row>
      <xdr:rowOff>18040</xdr:rowOff>
    </xdr:from>
    <xdr:to>
      <xdr:col>0</xdr:col>
      <xdr:colOff>399685</xdr:colOff>
      <xdr:row>21</xdr:row>
      <xdr:rowOff>264205</xdr:rowOff>
    </xdr:to>
    <xdr:pic>
      <xdr:nvPicPr>
        <xdr:cNvPr id="14" name="Picture 12" descr="Flag of India.svg">
          <a:extLst>
            <a:ext uri="{FF2B5EF4-FFF2-40B4-BE49-F238E27FC236}">
              <a16:creationId xmlns="" xmlns:a16="http://schemas.microsoft.com/office/drawing/2014/main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178" y="6002395"/>
          <a:ext cx="379507" cy="2461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27482</xdr:colOff>
      <xdr:row>22</xdr:row>
      <xdr:rowOff>20767</xdr:rowOff>
    </xdr:from>
    <xdr:to>
      <xdr:col>0</xdr:col>
      <xdr:colOff>403162</xdr:colOff>
      <xdr:row>22</xdr:row>
      <xdr:rowOff>248166</xdr:rowOff>
    </xdr:to>
    <xdr:pic>
      <xdr:nvPicPr>
        <xdr:cNvPr id="19" name="Picture 17" descr="Flag of Australia.svg">
          <a:extLst>
            <a:ext uri="{FF2B5EF4-FFF2-40B4-BE49-F238E27FC236}">
              <a16:creationId xmlns="" xmlns:a16="http://schemas.microsoft.com/office/drawing/2014/main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482" y="6290091"/>
          <a:ext cx="375680" cy="227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10149</xdr:colOff>
      <xdr:row>23</xdr:row>
      <xdr:rowOff>24696</xdr:rowOff>
    </xdr:from>
    <xdr:to>
      <xdr:col>0</xdr:col>
      <xdr:colOff>399683</xdr:colOff>
      <xdr:row>23</xdr:row>
      <xdr:rowOff>269413</xdr:rowOff>
    </xdr:to>
    <xdr:pic>
      <xdr:nvPicPr>
        <xdr:cNvPr id="20" name="Picture 18" descr="Flag of New Zealand.svg">
          <a:extLst>
            <a:ext uri="{FF2B5EF4-FFF2-40B4-BE49-F238E27FC236}">
              <a16:creationId xmlns="" xmlns:a16="http://schemas.microsoft.com/office/drawing/2014/main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149" y="6578989"/>
          <a:ext cx="389534" cy="24471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25297</xdr:colOff>
      <xdr:row>24</xdr:row>
      <xdr:rowOff>22543</xdr:rowOff>
    </xdr:from>
    <xdr:to>
      <xdr:col>0</xdr:col>
      <xdr:colOff>395780</xdr:colOff>
      <xdr:row>24</xdr:row>
      <xdr:rowOff>245080</xdr:rowOff>
    </xdr:to>
    <xdr:pic>
      <xdr:nvPicPr>
        <xdr:cNvPr id="25" name="Image 2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7" y="6861805"/>
          <a:ext cx="370483" cy="222537"/>
        </a:xfrm>
        <a:prstGeom prst="rect">
          <a:avLst/>
        </a:prstGeom>
      </xdr:spPr>
    </xdr:pic>
    <xdr:clientData/>
  </xdr:twoCellAnchor>
  <xdr:twoCellAnchor editAs="oneCell">
    <xdr:from>
      <xdr:col>0</xdr:col>
      <xdr:colOff>18152</xdr:colOff>
      <xdr:row>20</xdr:row>
      <xdr:rowOff>21647</xdr:rowOff>
    </xdr:from>
    <xdr:to>
      <xdr:col>0</xdr:col>
      <xdr:colOff>391451</xdr:colOff>
      <xdr:row>20</xdr:row>
      <xdr:rowOff>258791</xdr:rowOff>
    </xdr:to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2" y="5721032"/>
          <a:ext cx="373299" cy="237144"/>
        </a:xfrm>
        <a:prstGeom prst="rect">
          <a:avLst/>
        </a:prstGeom>
      </xdr:spPr>
    </xdr:pic>
    <xdr:clientData/>
  </xdr:twoCellAnchor>
  <xdr:twoCellAnchor editAs="oneCell">
    <xdr:from>
      <xdr:col>0</xdr:col>
      <xdr:colOff>22752</xdr:colOff>
      <xdr:row>7</xdr:row>
      <xdr:rowOff>13766</xdr:rowOff>
    </xdr:from>
    <xdr:to>
      <xdr:col>0</xdr:col>
      <xdr:colOff>395258</xdr:colOff>
      <xdr:row>7</xdr:row>
      <xdr:rowOff>275289</xdr:rowOff>
    </xdr:to>
    <xdr:pic>
      <xdr:nvPicPr>
        <xdr:cNvPr id="28" name="Image 2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52" y="2017870"/>
          <a:ext cx="372506" cy="261523"/>
        </a:xfrm>
        <a:prstGeom prst="rect">
          <a:avLst/>
        </a:prstGeom>
      </xdr:spPr>
    </xdr:pic>
    <xdr:clientData/>
  </xdr:twoCellAnchor>
  <xdr:twoCellAnchor editAs="oneCell">
    <xdr:from>
      <xdr:col>0</xdr:col>
      <xdr:colOff>41293</xdr:colOff>
      <xdr:row>11</xdr:row>
      <xdr:rowOff>28548</xdr:rowOff>
    </xdr:from>
    <xdr:to>
      <xdr:col>0</xdr:col>
      <xdr:colOff>390603</xdr:colOff>
      <xdr:row>11</xdr:row>
      <xdr:rowOff>265008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93" y="3177854"/>
          <a:ext cx="349310" cy="236460"/>
        </a:xfrm>
        <a:prstGeom prst="rect">
          <a:avLst/>
        </a:prstGeom>
      </xdr:spPr>
    </xdr:pic>
    <xdr:clientData/>
  </xdr:twoCellAnchor>
  <xdr:twoCellAnchor editAs="oneCell">
    <xdr:from>
      <xdr:col>0</xdr:col>
      <xdr:colOff>19520</xdr:colOff>
      <xdr:row>16</xdr:row>
      <xdr:rowOff>15617</xdr:rowOff>
    </xdr:from>
    <xdr:to>
      <xdr:col>0</xdr:col>
      <xdr:colOff>392595</xdr:colOff>
      <xdr:row>16</xdr:row>
      <xdr:rowOff>261547</xdr:rowOff>
    </xdr:to>
    <xdr:pic>
      <xdr:nvPicPr>
        <xdr:cNvPr id="30" name="Image 2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0" y="4575125"/>
          <a:ext cx="373075" cy="245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codeName="Feuil1"/>
  <dimension ref="A1:U116"/>
  <sheetViews>
    <sheetView showGridLines="0" zoomScale="90" zoomScaleNormal="90" zoomScaleSheetLayoutView="50" workbookViewId="0">
      <selection activeCell="G37" sqref="G37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>
        <v>4</v>
      </c>
      <c r="F5" s="9" t="s">
        <v>3</v>
      </c>
      <c r="G5" s="10" t="s">
        <v>4</v>
      </c>
      <c r="I5" s="3"/>
      <c r="J5" s="11" t="s">
        <v>5</v>
      </c>
      <c r="K5" s="11" t="s">
        <v>5</v>
      </c>
      <c r="L5" s="11"/>
      <c r="M5" s="3"/>
      <c r="N5" s="3"/>
      <c r="Q5" s="11" t="s">
        <v>5</v>
      </c>
      <c r="R5" s="11" t="s">
        <v>5</v>
      </c>
      <c r="S5" s="11"/>
      <c r="T5" s="3"/>
      <c r="U5" s="3"/>
    </row>
    <row r="6" spans="1:21" ht="23.25" x14ac:dyDescent="0.35">
      <c r="A6" s="12" t="s">
        <v>6</v>
      </c>
      <c r="B6" s="13">
        <v>5005.12</v>
      </c>
      <c r="C6" s="13">
        <v>5003.0200000000004</v>
      </c>
      <c r="D6" s="14">
        <v>5006.3900000000003</v>
      </c>
      <c r="E6" s="13">
        <v>5004.53</v>
      </c>
      <c r="F6" s="15">
        <v>5002.34</v>
      </c>
      <c r="G6" s="16">
        <f t="shared" ref="G6:G21" si="0">SUM(B6:F6)/COUNT(B6:F6)</f>
        <v>5004.28</v>
      </c>
      <c r="J6" s="97" t="s">
        <v>7</v>
      </c>
      <c r="K6" s="97"/>
      <c r="L6" s="97"/>
      <c r="M6" s="97"/>
      <c r="N6" s="97"/>
      <c r="Q6" s="97" t="s">
        <v>7</v>
      </c>
      <c r="R6" s="97"/>
      <c r="S6" s="97"/>
      <c r="T6" s="97"/>
      <c r="U6" s="97"/>
    </row>
    <row r="7" spans="1:21" ht="12.75" x14ac:dyDescent="0.2">
      <c r="A7" s="12" t="s">
        <v>8</v>
      </c>
      <c r="B7" s="13">
        <v>4537.16</v>
      </c>
      <c r="C7" s="13">
        <v>4542.33</v>
      </c>
      <c r="D7" s="17">
        <v>4547.91</v>
      </c>
      <c r="E7" s="13">
        <v>4551.25</v>
      </c>
      <c r="F7" s="15">
        <v>4556.46</v>
      </c>
      <c r="G7" s="16">
        <f t="shared" si="0"/>
        <v>4547.0219999999999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9</v>
      </c>
      <c r="B8" s="18">
        <v>6083.65</v>
      </c>
      <c r="C8" s="18">
        <v>6050.61</v>
      </c>
      <c r="D8" s="18">
        <v>6042.58</v>
      </c>
      <c r="E8" s="18">
        <v>5969.19</v>
      </c>
      <c r="F8" s="18">
        <v>6000.17</v>
      </c>
      <c r="G8" s="16">
        <f t="shared" si="0"/>
        <v>6029.24</v>
      </c>
      <c r="J8" s="98" t="s">
        <v>10</v>
      </c>
      <c r="K8" s="98"/>
      <c r="L8" s="98"/>
      <c r="M8" s="98"/>
      <c r="N8" s="95" t="s">
        <v>122</v>
      </c>
      <c r="Q8" s="98" t="s">
        <v>10</v>
      </c>
      <c r="R8" s="98"/>
      <c r="S8" s="98"/>
      <c r="T8" s="98"/>
      <c r="U8" s="96" t="s">
        <v>122</v>
      </c>
    </row>
    <row r="9" spans="1:21" ht="14.25" x14ac:dyDescent="0.2">
      <c r="A9" s="12" t="s">
        <v>11</v>
      </c>
      <c r="B9" s="18">
        <v>5385.67</v>
      </c>
      <c r="C9" s="18">
        <v>5363.8</v>
      </c>
      <c r="D9" s="18">
        <v>5362.79</v>
      </c>
      <c r="E9" s="18">
        <v>5355.99</v>
      </c>
      <c r="F9" s="18">
        <v>5351.41</v>
      </c>
      <c r="G9" s="16">
        <f t="shared" si="0"/>
        <v>5363.9319999999998</v>
      </c>
      <c r="J9" s="98" t="s">
        <v>12</v>
      </c>
      <c r="K9" s="98"/>
      <c r="L9" s="98"/>
      <c r="M9" s="98"/>
      <c r="N9" s="98"/>
      <c r="Q9" s="98" t="s">
        <v>12</v>
      </c>
      <c r="R9" s="98"/>
      <c r="S9" s="98"/>
      <c r="T9" s="98"/>
      <c r="U9" s="98"/>
    </row>
    <row r="10" spans="1:21" ht="12.75" x14ac:dyDescent="0.2">
      <c r="A10" s="12" t="s">
        <v>13</v>
      </c>
      <c r="B10" s="18">
        <v>31.84</v>
      </c>
      <c r="C10" s="18">
        <v>31.6</v>
      </c>
      <c r="D10" s="18">
        <v>31.42</v>
      </c>
      <c r="E10" s="18">
        <v>31.04</v>
      </c>
      <c r="F10" s="18">
        <v>31.08</v>
      </c>
      <c r="G10" s="16">
        <f t="shared" si="0"/>
        <v>31.396000000000004</v>
      </c>
      <c r="I10" s="3"/>
      <c r="J10" s="3"/>
      <c r="K10" s="3"/>
      <c r="L10" s="3" t="s">
        <v>5</v>
      </c>
      <c r="M10" s="3"/>
      <c r="N10" s="3"/>
      <c r="Q10" s="3"/>
      <c r="R10" s="3"/>
      <c r="S10" s="3" t="s">
        <v>5</v>
      </c>
      <c r="T10" s="3"/>
      <c r="U10" s="3"/>
    </row>
    <row r="11" spans="1:21" ht="12.75" x14ac:dyDescent="0.2">
      <c r="A11" s="12" t="s">
        <v>14</v>
      </c>
      <c r="B11" s="18">
        <v>3356.76</v>
      </c>
      <c r="C11" s="18">
        <v>3359.09</v>
      </c>
      <c r="D11" s="18">
        <v>3373.7</v>
      </c>
      <c r="E11" s="18">
        <v>3363.95</v>
      </c>
      <c r="F11" s="18">
        <v>3362.08</v>
      </c>
      <c r="G11" s="16">
        <f t="shared" si="0"/>
        <v>3363.1160000000004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15</v>
      </c>
      <c r="B12" s="19">
        <v>681.65</v>
      </c>
      <c r="C12" s="19">
        <v>675.25</v>
      </c>
      <c r="D12" s="14">
        <v>675.14</v>
      </c>
      <c r="E12" s="20">
        <v>673.77</v>
      </c>
      <c r="F12" s="19">
        <v>674.05</v>
      </c>
      <c r="G12" s="16">
        <f t="shared" si="0"/>
        <v>675.97199999999998</v>
      </c>
      <c r="I12" s="3"/>
      <c r="J12" s="21" t="s">
        <v>16</v>
      </c>
      <c r="K12" s="21" t="s">
        <v>17</v>
      </c>
      <c r="L12" s="22" t="s">
        <v>18</v>
      </c>
      <c r="M12" s="21" t="s">
        <v>19</v>
      </c>
      <c r="N12" s="22" t="s">
        <v>20</v>
      </c>
      <c r="Q12" s="21" t="s">
        <v>16</v>
      </c>
      <c r="R12" s="21" t="s">
        <v>17</v>
      </c>
      <c r="S12" s="22" t="s">
        <v>18</v>
      </c>
      <c r="T12" s="21" t="s">
        <v>19</v>
      </c>
      <c r="U12" s="22" t="s">
        <v>20</v>
      </c>
    </row>
    <row r="13" spans="1:21" ht="13.5" x14ac:dyDescent="0.2">
      <c r="A13" s="12" t="s">
        <v>21</v>
      </c>
      <c r="B13" s="18">
        <v>431.57</v>
      </c>
      <c r="C13" s="18">
        <v>429.16</v>
      </c>
      <c r="D13" s="18">
        <v>431.6</v>
      </c>
      <c r="E13" s="18">
        <v>428.7</v>
      </c>
      <c r="F13" s="18">
        <v>430.08</v>
      </c>
      <c r="G13" s="16">
        <f t="shared" si="0"/>
        <v>430.22200000000004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22</v>
      </c>
      <c r="B14" s="18">
        <v>449.71</v>
      </c>
      <c r="C14" s="18">
        <v>445.1</v>
      </c>
      <c r="D14" s="18">
        <v>443.74</v>
      </c>
      <c r="E14" s="18">
        <v>442.32</v>
      </c>
      <c r="F14" s="26">
        <v>443.33</v>
      </c>
      <c r="G14" s="16">
        <f t="shared" si="0"/>
        <v>444.84</v>
      </c>
      <c r="I14" s="3"/>
      <c r="J14" s="27" t="s">
        <v>23</v>
      </c>
      <c r="K14" s="27" t="s">
        <v>24</v>
      </c>
      <c r="L14" s="28" t="s">
        <v>6</v>
      </c>
      <c r="M14" s="28" t="s">
        <v>25</v>
      </c>
      <c r="N14" s="29">
        <f>G6</f>
        <v>5004.28</v>
      </c>
      <c r="P14" s="30"/>
      <c r="Q14" s="27" t="s">
        <v>23</v>
      </c>
      <c r="R14" s="27" t="s">
        <v>24</v>
      </c>
      <c r="S14" s="28" t="s">
        <v>6</v>
      </c>
      <c r="T14" s="28" t="s">
        <v>25</v>
      </c>
      <c r="U14" s="29">
        <f>G6</f>
        <v>5004.28</v>
      </c>
    </row>
    <row r="15" spans="1:21" ht="13.5" x14ac:dyDescent="0.2">
      <c r="A15" s="12" t="s">
        <v>26</v>
      </c>
      <c r="B15" s="18">
        <v>25.48</v>
      </c>
      <c r="C15" s="18">
        <v>25.51</v>
      </c>
      <c r="D15" s="18">
        <v>25.54</v>
      </c>
      <c r="E15" s="18">
        <v>25.56</v>
      </c>
      <c r="F15" s="18">
        <v>25.59</v>
      </c>
      <c r="G15" s="16">
        <f t="shared" si="0"/>
        <v>25.536000000000001</v>
      </c>
      <c r="I15" s="3"/>
      <c r="J15" s="24" t="s">
        <v>27</v>
      </c>
      <c r="K15" s="24" t="s">
        <v>28</v>
      </c>
      <c r="L15" s="25" t="s">
        <v>8</v>
      </c>
      <c r="M15" s="25" t="s">
        <v>29</v>
      </c>
      <c r="N15" s="29">
        <f>G7</f>
        <v>4547.0219999999999</v>
      </c>
      <c r="P15" s="30"/>
      <c r="Q15" s="24" t="s">
        <v>27</v>
      </c>
      <c r="R15" s="24" t="s">
        <v>28</v>
      </c>
      <c r="S15" s="25" t="s">
        <v>8</v>
      </c>
      <c r="T15" s="25" t="s">
        <v>29</v>
      </c>
      <c r="U15" s="29">
        <f t="shared" ref="U15:U31" si="1">G7</f>
        <v>4547.0219999999999</v>
      </c>
    </row>
    <row r="16" spans="1:21" ht="13.5" x14ac:dyDescent="0.2">
      <c r="A16" s="12" t="s">
        <v>30</v>
      </c>
      <c r="B16" s="13">
        <v>98.85</v>
      </c>
      <c r="C16" s="15">
        <v>98.7</v>
      </c>
      <c r="D16" s="14">
        <v>98.33</v>
      </c>
      <c r="E16" s="13">
        <v>98.15</v>
      </c>
      <c r="F16" s="15">
        <v>98.01</v>
      </c>
      <c r="G16" s="16">
        <f t="shared" si="0"/>
        <v>98.407999999999987</v>
      </c>
      <c r="I16" s="3"/>
      <c r="J16" s="24" t="s">
        <v>31</v>
      </c>
      <c r="K16" s="24" t="s">
        <v>32</v>
      </c>
      <c r="L16" s="25" t="s">
        <v>33</v>
      </c>
      <c r="M16" s="25" t="s">
        <v>34</v>
      </c>
      <c r="N16" s="29">
        <f>+G8</f>
        <v>6029.24</v>
      </c>
      <c r="P16" s="30"/>
      <c r="Q16" s="24" t="s">
        <v>31</v>
      </c>
      <c r="R16" s="24" t="s">
        <v>32</v>
      </c>
      <c r="S16" s="25" t="s">
        <v>33</v>
      </c>
      <c r="T16" s="25" t="s">
        <v>34</v>
      </c>
      <c r="U16" s="29">
        <f t="shared" si="1"/>
        <v>6029.24</v>
      </c>
    </row>
    <row r="17" spans="1:21" ht="13.5" x14ac:dyDescent="0.2">
      <c r="A17" s="12" t="s">
        <v>35</v>
      </c>
      <c r="B17" s="13">
        <v>264.19</v>
      </c>
      <c r="C17" s="13">
        <v>262.66000000000003</v>
      </c>
      <c r="D17" s="14">
        <v>261.26</v>
      </c>
      <c r="E17" s="13">
        <v>260.45999999999998</v>
      </c>
      <c r="F17" s="15">
        <v>260.97000000000003</v>
      </c>
      <c r="G17" s="16">
        <f t="shared" si="0"/>
        <v>261.90800000000002</v>
      </c>
      <c r="I17" s="3"/>
      <c r="J17" s="27" t="s">
        <v>36</v>
      </c>
      <c r="K17" s="27" t="s">
        <v>37</v>
      </c>
      <c r="L17" s="28" t="s">
        <v>38</v>
      </c>
      <c r="M17" s="28" t="s">
        <v>39</v>
      </c>
      <c r="N17" s="29">
        <f>+G9</f>
        <v>5363.9319999999998</v>
      </c>
      <c r="P17" s="30"/>
      <c r="Q17" s="24" t="s">
        <v>36</v>
      </c>
      <c r="R17" s="24" t="s">
        <v>37</v>
      </c>
      <c r="S17" s="25" t="s">
        <v>38</v>
      </c>
      <c r="T17" s="25" t="s">
        <v>39</v>
      </c>
      <c r="U17" s="29">
        <f t="shared" si="1"/>
        <v>5363.9319999999998</v>
      </c>
    </row>
    <row r="18" spans="1:21" ht="13.5" x14ac:dyDescent="0.2">
      <c r="A18" s="12" t="s">
        <v>44</v>
      </c>
      <c r="B18" s="18">
        <v>3142.66</v>
      </c>
      <c r="C18" s="18">
        <v>3138.07</v>
      </c>
      <c r="D18" s="18">
        <v>3137.83</v>
      </c>
      <c r="E18" s="18">
        <v>3117.83</v>
      </c>
      <c r="F18" s="18">
        <v>3117.07</v>
      </c>
      <c r="G18" s="16">
        <f t="shared" si="0"/>
        <v>3130.692</v>
      </c>
      <c r="I18" s="31"/>
      <c r="J18" s="24" t="s">
        <v>40</v>
      </c>
      <c r="K18" s="24" t="s">
        <v>41</v>
      </c>
      <c r="L18" s="25" t="s">
        <v>42</v>
      </c>
      <c r="M18" s="25" t="s">
        <v>43</v>
      </c>
      <c r="N18" s="29">
        <f>+G10</f>
        <v>31.396000000000004</v>
      </c>
      <c r="O18" s="30"/>
      <c r="P18" s="30"/>
      <c r="Q18" s="27" t="s">
        <v>40</v>
      </c>
      <c r="R18" s="27" t="s">
        <v>41</v>
      </c>
      <c r="S18" s="28" t="s">
        <v>42</v>
      </c>
      <c r="T18" s="28" t="s">
        <v>43</v>
      </c>
      <c r="U18" s="29">
        <f t="shared" si="1"/>
        <v>31.396000000000004</v>
      </c>
    </row>
    <row r="19" spans="1:21" ht="13.5" x14ac:dyDescent="0.2">
      <c r="A19" s="12" t="s">
        <v>45</v>
      </c>
      <c r="B19" s="18">
        <v>584.25</v>
      </c>
      <c r="C19" s="18">
        <v>584.33000000000004</v>
      </c>
      <c r="D19" s="18">
        <v>585.78</v>
      </c>
      <c r="E19" s="18">
        <v>586.01</v>
      </c>
      <c r="F19" s="18">
        <v>586.88</v>
      </c>
      <c r="G19" s="16">
        <f t="shared" si="0"/>
        <v>585.45000000000005</v>
      </c>
      <c r="I19" s="31"/>
      <c r="J19" s="27" t="s">
        <v>46</v>
      </c>
      <c r="K19" s="27" t="s">
        <v>47</v>
      </c>
      <c r="L19" s="28" t="s">
        <v>48</v>
      </c>
      <c r="M19" s="28" t="s">
        <v>49</v>
      </c>
      <c r="N19" s="29">
        <f>G11</f>
        <v>3363.1160000000004</v>
      </c>
      <c r="O19" s="30"/>
      <c r="P19" s="30"/>
      <c r="Q19" s="27" t="s">
        <v>46</v>
      </c>
      <c r="R19" s="27" t="s">
        <v>47</v>
      </c>
      <c r="S19" s="28" t="s">
        <v>48</v>
      </c>
      <c r="T19" s="28" t="s">
        <v>49</v>
      </c>
      <c r="U19" s="29">
        <f t="shared" si="1"/>
        <v>3363.1160000000004</v>
      </c>
    </row>
    <row r="20" spans="1:21" ht="13.5" x14ac:dyDescent="0.2">
      <c r="A20" s="12" t="s">
        <v>50</v>
      </c>
      <c r="B20" s="18">
        <v>3542.58</v>
      </c>
      <c r="C20" s="18">
        <v>3528.85</v>
      </c>
      <c r="D20" s="18">
        <v>3529.75</v>
      </c>
      <c r="E20" s="18">
        <v>3510.82</v>
      </c>
      <c r="F20" s="18">
        <v>3510.91</v>
      </c>
      <c r="G20" s="16">
        <f t="shared" si="0"/>
        <v>3524.5819999999999</v>
      </c>
      <c r="I20" s="31"/>
      <c r="J20" s="32" t="s">
        <v>51</v>
      </c>
      <c r="K20" s="27" t="s">
        <v>52</v>
      </c>
      <c r="L20" s="28" t="s">
        <v>15</v>
      </c>
      <c r="M20" s="33" t="s">
        <v>53</v>
      </c>
      <c r="N20" s="29">
        <f>G12</f>
        <v>675.97199999999998</v>
      </c>
      <c r="O20" s="30"/>
      <c r="P20" s="30"/>
      <c r="Q20" s="27" t="s">
        <v>51</v>
      </c>
      <c r="R20" s="27" t="s">
        <v>52</v>
      </c>
      <c r="S20" s="28" t="s">
        <v>15</v>
      </c>
      <c r="T20" s="28" t="s">
        <v>53</v>
      </c>
      <c r="U20" s="29">
        <f t="shared" si="1"/>
        <v>675.97199999999998</v>
      </c>
    </row>
    <row r="21" spans="1:21" ht="13.5" x14ac:dyDescent="0.2">
      <c r="A21" s="34" t="s">
        <v>57</v>
      </c>
      <c r="B21" s="18">
        <v>2883.59</v>
      </c>
      <c r="C21" s="18">
        <v>2870.07</v>
      </c>
      <c r="D21" s="18">
        <v>2859.5</v>
      </c>
      <c r="E21" s="18">
        <v>2832.47</v>
      </c>
      <c r="F21" s="18">
        <v>2827.28</v>
      </c>
      <c r="G21" s="16">
        <f t="shared" si="0"/>
        <v>2854.5819999999999</v>
      </c>
      <c r="I21" s="31"/>
      <c r="J21" s="27" t="s">
        <v>54</v>
      </c>
      <c r="K21" s="27" t="s">
        <v>58</v>
      </c>
      <c r="L21" s="28" t="s">
        <v>55</v>
      </c>
      <c r="M21" s="28" t="s">
        <v>56</v>
      </c>
      <c r="N21" s="29">
        <f>+G13</f>
        <v>430.22200000000004</v>
      </c>
      <c r="O21" s="30"/>
      <c r="P21" s="30"/>
      <c r="Q21" s="27" t="s">
        <v>54</v>
      </c>
      <c r="R21" s="27" t="s">
        <v>58</v>
      </c>
      <c r="S21" s="28" t="s">
        <v>55</v>
      </c>
      <c r="T21" s="28" t="s">
        <v>56</v>
      </c>
      <c r="U21" s="29">
        <f t="shared" si="1"/>
        <v>430.22200000000004</v>
      </c>
    </row>
    <row r="22" spans="1:21" ht="13.5" x14ac:dyDescent="0.2">
      <c r="A22" s="12" t="s">
        <v>63</v>
      </c>
      <c r="B22" s="19">
        <v>647.01</v>
      </c>
      <c r="C22" s="19">
        <v>647.19000000000005</v>
      </c>
      <c r="D22" s="14">
        <v>647.99</v>
      </c>
      <c r="E22" s="20">
        <v>648.46</v>
      </c>
      <c r="F22" s="19">
        <v>649.21</v>
      </c>
      <c r="G22" s="16">
        <f t="shared" ref="G22" si="2">SUM(B22:F22)/COUNT(B22:F22)</f>
        <v>647.97199999999998</v>
      </c>
      <c r="H22" s="31"/>
      <c r="I22" s="31"/>
      <c r="J22" s="27" t="s">
        <v>59</v>
      </c>
      <c r="K22" s="27" t="s">
        <v>64</v>
      </c>
      <c r="L22" s="28" t="s">
        <v>61</v>
      </c>
      <c r="M22" s="28" t="s">
        <v>62</v>
      </c>
      <c r="N22" s="29">
        <f>+G14</f>
        <v>444.84</v>
      </c>
      <c r="O22" s="30"/>
      <c r="P22" s="30"/>
      <c r="Q22" s="27" t="s">
        <v>59</v>
      </c>
      <c r="R22" s="32" t="s">
        <v>64</v>
      </c>
      <c r="S22" s="28" t="s">
        <v>61</v>
      </c>
      <c r="T22" s="28" t="s">
        <v>62</v>
      </c>
      <c r="U22" s="29">
        <f t="shared" si="1"/>
        <v>444.84</v>
      </c>
    </row>
    <row r="23" spans="1:21" ht="13.5" x14ac:dyDescent="0.2">
      <c r="A23" s="12" t="s">
        <v>69</v>
      </c>
      <c r="B23" s="19">
        <v>54.15</v>
      </c>
      <c r="C23" s="19">
        <v>54.19</v>
      </c>
      <c r="D23" s="14">
        <v>54.16</v>
      </c>
      <c r="E23" s="20">
        <v>54.19</v>
      </c>
      <c r="F23" s="19">
        <v>54.25</v>
      </c>
      <c r="G23" s="16">
        <f>SUM(B23:F23)/COUNT(B23:F23)</f>
        <v>54.188000000000002</v>
      </c>
      <c r="H23" s="31"/>
      <c r="I23" s="31"/>
      <c r="J23" s="27" t="s">
        <v>65</v>
      </c>
      <c r="K23" s="32" t="s">
        <v>70</v>
      </c>
      <c r="L23" s="28" t="s">
        <v>67</v>
      </c>
      <c r="M23" s="28" t="s">
        <v>68</v>
      </c>
      <c r="N23" s="29">
        <f>+G15</f>
        <v>25.536000000000001</v>
      </c>
      <c r="O23" s="30"/>
      <c r="P23" s="30"/>
      <c r="Q23" s="27" t="s">
        <v>65</v>
      </c>
      <c r="R23" s="27" t="s">
        <v>70</v>
      </c>
      <c r="S23" s="28" t="s">
        <v>67</v>
      </c>
      <c r="T23" s="28" t="s">
        <v>68</v>
      </c>
      <c r="U23" s="29">
        <f t="shared" si="1"/>
        <v>25.536000000000001</v>
      </c>
    </row>
    <row r="24" spans="1:21" ht="13.5" x14ac:dyDescent="0.2">
      <c r="H24" s="31"/>
      <c r="I24" s="31"/>
      <c r="J24" s="27" t="s">
        <v>75</v>
      </c>
      <c r="K24" s="27" t="s">
        <v>76</v>
      </c>
      <c r="L24" s="28" t="s">
        <v>77</v>
      </c>
      <c r="M24" s="28" t="s">
        <v>78</v>
      </c>
      <c r="N24" s="29">
        <f>G16</f>
        <v>98.407999999999987</v>
      </c>
      <c r="O24" s="30"/>
      <c r="P24" s="30"/>
      <c r="Q24" s="27" t="s">
        <v>75</v>
      </c>
      <c r="R24" s="27" t="s">
        <v>76</v>
      </c>
      <c r="S24" s="28" t="s">
        <v>77</v>
      </c>
      <c r="T24" s="28" t="s">
        <v>78</v>
      </c>
      <c r="U24" s="29">
        <f t="shared" si="1"/>
        <v>98.407999999999987</v>
      </c>
    </row>
    <row r="25" spans="1:21" ht="13.9" customHeight="1" x14ac:dyDescent="0.2">
      <c r="H25" s="31"/>
      <c r="I25" s="31"/>
      <c r="J25" s="27" t="s">
        <v>79</v>
      </c>
      <c r="K25" s="27" t="s">
        <v>82</v>
      </c>
      <c r="L25" s="28" t="s">
        <v>35</v>
      </c>
      <c r="M25" s="28" t="s">
        <v>81</v>
      </c>
      <c r="N25" s="29">
        <f>G17</f>
        <v>261.90800000000002</v>
      </c>
      <c r="O25" s="30"/>
      <c r="P25" s="30"/>
      <c r="Q25" s="27" t="s">
        <v>79</v>
      </c>
      <c r="R25" s="27" t="s">
        <v>82</v>
      </c>
      <c r="S25" s="28" t="s">
        <v>35</v>
      </c>
      <c r="T25" s="28" t="s">
        <v>81</v>
      </c>
      <c r="U25" s="29">
        <f t="shared" si="1"/>
        <v>261.90800000000002</v>
      </c>
    </row>
    <row r="26" spans="1:21" ht="13.9" customHeight="1" x14ac:dyDescent="0.2">
      <c r="H26" s="31"/>
      <c r="I26" s="31"/>
      <c r="J26" s="27" t="s">
        <v>83</v>
      </c>
      <c r="K26" s="27" t="s">
        <v>84</v>
      </c>
      <c r="L26" s="28" t="s">
        <v>85</v>
      </c>
      <c r="M26" s="35" t="s">
        <v>86</v>
      </c>
      <c r="N26" s="29">
        <f>+G18</f>
        <v>3130.692</v>
      </c>
      <c r="O26" s="30"/>
      <c r="P26" s="30"/>
      <c r="Q26" s="27" t="s">
        <v>83</v>
      </c>
      <c r="R26" s="27" t="s">
        <v>84</v>
      </c>
      <c r="S26" s="28" t="s">
        <v>85</v>
      </c>
      <c r="T26" s="28" t="s">
        <v>86</v>
      </c>
      <c r="U26" s="29">
        <f t="shared" si="1"/>
        <v>3130.692</v>
      </c>
    </row>
    <row r="27" spans="1:21" ht="13.9" customHeight="1" x14ac:dyDescent="0.2">
      <c r="H27" s="31"/>
      <c r="I27" s="31"/>
      <c r="J27" s="27" t="s">
        <v>71</v>
      </c>
      <c r="K27" s="27" t="s">
        <v>91</v>
      </c>
      <c r="L27" s="28" t="s">
        <v>73</v>
      </c>
      <c r="M27" s="28" t="s">
        <v>74</v>
      </c>
      <c r="N27" s="29">
        <f>+G19</f>
        <v>585.45000000000005</v>
      </c>
      <c r="O27" s="30"/>
      <c r="P27" s="30"/>
      <c r="Q27" s="32" t="s">
        <v>71</v>
      </c>
      <c r="R27" s="27" t="s">
        <v>91</v>
      </c>
      <c r="S27" s="28" t="s">
        <v>73</v>
      </c>
      <c r="T27" s="33" t="s">
        <v>74</v>
      </c>
      <c r="U27" s="29">
        <f t="shared" si="1"/>
        <v>585.45000000000005</v>
      </c>
    </row>
    <row r="28" spans="1:21" ht="13.9" customHeight="1" x14ac:dyDescent="0.2">
      <c r="H28" s="31"/>
      <c r="I28" s="31"/>
      <c r="J28" s="27" t="s">
        <v>87</v>
      </c>
      <c r="K28" s="27" t="s">
        <v>92</v>
      </c>
      <c r="L28" s="28" t="s">
        <v>89</v>
      </c>
      <c r="M28" s="28" t="s">
        <v>90</v>
      </c>
      <c r="N28" s="29">
        <f>+G20</f>
        <v>3524.5819999999999</v>
      </c>
      <c r="O28" s="30"/>
      <c r="P28" s="30"/>
      <c r="Q28" s="27" t="s">
        <v>87</v>
      </c>
      <c r="R28" s="27" t="s">
        <v>92</v>
      </c>
      <c r="S28" s="28" t="s">
        <v>89</v>
      </c>
      <c r="T28" s="28" t="s">
        <v>90</v>
      </c>
      <c r="U28" s="29">
        <f t="shared" si="1"/>
        <v>3524.5819999999999</v>
      </c>
    </row>
    <row r="29" spans="1:21" ht="13.9" customHeight="1" x14ac:dyDescent="0.2">
      <c r="H29" s="31"/>
      <c r="I29" s="31"/>
      <c r="J29" s="27" t="s">
        <v>96</v>
      </c>
      <c r="K29" s="27" t="s">
        <v>97</v>
      </c>
      <c r="L29" s="28" t="s">
        <v>98</v>
      </c>
      <c r="M29" s="35" t="s">
        <v>99</v>
      </c>
      <c r="N29" s="29">
        <f>+G21</f>
        <v>2854.5819999999999</v>
      </c>
      <c r="O29" s="30"/>
      <c r="P29" s="30"/>
      <c r="Q29" s="27" t="s">
        <v>96</v>
      </c>
      <c r="R29" s="27" t="s">
        <v>97</v>
      </c>
      <c r="S29" s="28" t="s">
        <v>98</v>
      </c>
      <c r="T29" s="35" t="s">
        <v>99</v>
      </c>
      <c r="U29" s="29">
        <f t="shared" si="1"/>
        <v>2854.5819999999999</v>
      </c>
    </row>
    <row r="30" spans="1:21" ht="13.9" customHeight="1" x14ac:dyDescent="0.2">
      <c r="H30" s="31"/>
      <c r="I30" s="31"/>
      <c r="J30" s="27" t="s">
        <v>100</v>
      </c>
      <c r="K30" s="27" t="s">
        <v>101</v>
      </c>
      <c r="L30" s="28" t="s">
        <v>63</v>
      </c>
      <c r="M30" s="33" t="s">
        <v>102</v>
      </c>
      <c r="N30" s="29">
        <f>G22</f>
        <v>647.97199999999998</v>
      </c>
      <c r="O30" s="30"/>
      <c r="P30" s="30"/>
      <c r="Q30" s="27" t="s">
        <v>100</v>
      </c>
      <c r="R30" s="27" t="s">
        <v>101</v>
      </c>
      <c r="S30" s="28" t="s">
        <v>63</v>
      </c>
      <c r="T30" s="35" t="s">
        <v>102</v>
      </c>
      <c r="U30" s="29">
        <f t="shared" si="1"/>
        <v>647.97199999999998</v>
      </c>
    </row>
    <row r="31" spans="1:21" ht="13.9" customHeight="1" x14ac:dyDescent="0.2">
      <c r="H31" s="31"/>
      <c r="I31" s="31"/>
      <c r="J31" s="27" t="s">
        <v>93</v>
      </c>
      <c r="K31" s="27" t="s">
        <v>103</v>
      </c>
      <c r="L31" s="28" t="s">
        <v>69</v>
      </c>
      <c r="M31" s="28" t="s">
        <v>95</v>
      </c>
      <c r="N31" s="29">
        <f>G23</f>
        <v>54.188000000000002</v>
      </c>
      <c r="O31" s="30"/>
      <c r="P31" s="30"/>
      <c r="Q31" s="27" t="s">
        <v>93</v>
      </c>
      <c r="R31" s="27" t="s">
        <v>103</v>
      </c>
      <c r="S31" s="28" t="s">
        <v>69</v>
      </c>
      <c r="T31" s="33" t="s">
        <v>95</v>
      </c>
      <c r="U31" s="29">
        <f t="shared" si="1"/>
        <v>54.188000000000002</v>
      </c>
    </row>
    <row r="32" spans="1:21" ht="13.9" customHeight="1" x14ac:dyDescent="0.2">
      <c r="H32" s="36"/>
      <c r="I32" s="31"/>
      <c r="J32" s="27" t="s">
        <v>5</v>
      </c>
      <c r="K32" s="27" t="s">
        <v>5</v>
      </c>
      <c r="L32" s="28" t="s">
        <v>5</v>
      </c>
      <c r="M32" s="28" t="s">
        <v>5</v>
      </c>
      <c r="N32" s="29" t="s">
        <v>5</v>
      </c>
      <c r="O32" s="30"/>
      <c r="Q32" s="27" t="s">
        <v>5</v>
      </c>
      <c r="R32" s="27" t="s">
        <v>5</v>
      </c>
      <c r="S32" s="28" t="s">
        <v>5</v>
      </c>
      <c r="T32" s="28" t="s">
        <v>5</v>
      </c>
      <c r="U32" s="29"/>
    </row>
    <row r="33" spans="1:21" ht="13.9" customHeight="1" x14ac:dyDescent="0.2">
      <c r="H33" s="36"/>
      <c r="I33" s="31"/>
      <c r="O33" s="30"/>
      <c r="Q33" s="27" t="s">
        <v>5</v>
      </c>
      <c r="R33" s="27" t="s">
        <v>5</v>
      </c>
      <c r="S33" s="28" t="s">
        <v>5</v>
      </c>
      <c r="T33" s="28" t="s">
        <v>5</v>
      </c>
      <c r="U33" s="29"/>
    </row>
    <row r="34" spans="1:21" ht="13.9" customHeight="1" x14ac:dyDescent="0.25">
      <c r="H34" s="37"/>
      <c r="I34" s="31"/>
      <c r="J34" s="38" t="s">
        <v>123</v>
      </c>
      <c r="K34" s="38"/>
      <c r="O34" s="30"/>
      <c r="Q34" s="99" t="str">
        <f>J34</f>
        <v xml:space="preserve">  N°163 MEF/SG/DGD/DSC</v>
      </c>
      <c r="R34" s="99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104</v>
      </c>
      <c r="K36" s="27"/>
      <c r="L36" s="27"/>
      <c r="M36" s="27"/>
      <c r="N36" s="29"/>
      <c r="O36" s="30"/>
      <c r="Q36" s="27" t="s">
        <v>104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105</v>
      </c>
      <c r="K38" s="27"/>
      <c r="L38" s="27"/>
      <c r="M38" s="27"/>
      <c r="N38" s="29"/>
      <c r="O38" s="30"/>
      <c r="Q38" s="27" t="s">
        <v>105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106</v>
      </c>
      <c r="K39" s="27"/>
      <c r="L39" s="27"/>
      <c r="M39" s="27"/>
      <c r="N39" s="29"/>
      <c r="O39" s="30"/>
      <c r="Q39" s="27" t="s">
        <v>106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100" t="s">
        <v>107</v>
      </c>
      <c r="L41" s="100"/>
      <c r="M41" s="46" t="s">
        <v>121</v>
      </c>
      <c r="N41" s="47"/>
      <c r="O41" s="30"/>
      <c r="Q41" s="44"/>
      <c r="R41" s="100" t="s">
        <v>107</v>
      </c>
      <c r="S41" s="100"/>
      <c r="T41" s="46" t="str">
        <f>M41</f>
        <v>07 octobre 2024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1" t="s">
        <v>108</v>
      </c>
      <c r="K43" s="101"/>
      <c r="L43" s="101"/>
      <c r="M43" s="101"/>
      <c r="N43" s="101"/>
      <c r="O43" s="30"/>
      <c r="Q43" s="50" t="s">
        <v>5</v>
      </c>
      <c r="R43" s="102" t="s">
        <v>109</v>
      </c>
      <c r="S43" s="102"/>
      <c r="T43" s="102"/>
      <c r="U43" s="102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5</v>
      </c>
      <c r="R44" s="103"/>
      <c r="S44" s="103"/>
      <c r="T44" s="103"/>
      <c r="U44" s="103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5</v>
      </c>
      <c r="L45" s="47"/>
      <c r="M45" s="47"/>
      <c r="N45" s="47"/>
      <c r="O45" s="30"/>
      <c r="Q45" s="52"/>
      <c r="R45" s="47" t="s">
        <v>5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5</v>
      </c>
      <c r="L46" s="54"/>
      <c r="M46" s="54"/>
      <c r="N46" s="45"/>
      <c r="O46" s="30"/>
      <c r="Q46" s="52"/>
      <c r="R46" s="54" t="s">
        <v>5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102"/>
      <c r="L49" s="102"/>
      <c r="M49" s="102"/>
      <c r="N49" s="102"/>
      <c r="O49" s="30"/>
      <c r="Q49" s="54"/>
      <c r="R49" s="102"/>
      <c r="S49" s="102"/>
      <c r="T49" s="102"/>
      <c r="U49" s="102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104" t="s">
        <v>5</v>
      </c>
      <c r="L53" s="104"/>
      <c r="M53" s="104"/>
      <c r="N53" s="104"/>
      <c r="O53" s="30"/>
      <c r="Q53" s="31"/>
      <c r="R53" s="104" t="s">
        <v>5</v>
      </c>
      <c r="S53" s="104"/>
      <c r="T53" s="104"/>
      <c r="U53" s="104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99"/>
      <c r="K92" s="99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100"/>
      <c r="L99" s="100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102"/>
      <c r="L101" s="102"/>
      <c r="M101" s="102"/>
      <c r="N101" s="102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3"/>
      <c r="L102" s="103"/>
      <c r="M102" s="103"/>
      <c r="N102" s="103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102"/>
      <c r="L107" s="102"/>
      <c r="M107" s="102"/>
      <c r="N107" s="102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104"/>
      <c r="L111" s="104"/>
      <c r="M111" s="104"/>
      <c r="N111" s="104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K111:N111"/>
    <mergeCell ref="R53:U53"/>
    <mergeCell ref="K99:L99"/>
    <mergeCell ref="K101:N101"/>
    <mergeCell ref="K102:N102"/>
    <mergeCell ref="K107:N107"/>
    <mergeCell ref="J6:N6"/>
    <mergeCell ref="Q6:U6"/>
    <mergeCell ref="J8:M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  <mergeCell ref="Q8:T8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25"/>
  <sheetViews>
    <sheetView tabSelected="1" zoomScaleNormal="100" workbookViewId="0">
      <selection activeCell="I15" sqref="I15"/>
    </sheetView>
  </sheetViews>
  <sheetFormatPr baseColWidth="10" defaultRowHeight="23.1" customHeight="1" x14ac:dyDescent="0.25"/>
  <cols>
    <col min="1" max="1" width="6.5703125" customWidth="1"/>
    <col min="2" max="2" width="20.140625" bestFit="1" customWidth="1"/>
    <col min="3" max="3" width="26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3.1" customHeight="1" x14ac:dyDescent="0.3">
      <c r="A1" s="105" t="s">
        <v>7</v>
      </c>
      <c r="B1" s="105"/>
      <c r="C1" s="105"/>
      <c r="D1" s="105"/>
      <c r="E1" s="105"/>
      <c r="F1" s="105"/>
    </row>
    <row r="3" spans="1:15" ht="23.1" customHeight="1" x14ac:dyDescent="0.25">
      <c r="A3" s="106" t="s">
        <v>110</v>
      </c>
      <c r="B3" s="106"/>
      <c r="C3" s="106"/>
      <c r="D3" s="107" t="str">
        <f>COURS!N8</f>
        <v>14 octobre 2024</v>
      </c>
      <c r="E3" s="108"/>
      <c r="F3" s="108"/>
      <c r="I3" s="109"/>
      <c r="J3" s="109"/>
      <c r="K3" s="109"/>
      <c r="L3" s="109"/>
      <c r="M3" s="109"/>
      <c r="N3" s="109"/>
      <c r="O3" s="109"/>
    </row>
    <row r="4" spans="1:15" ht="23.1" customHeight="1" x14ac:dyDescent="0.25">
      <c r="A4" s="110" t="s">
        <v>111</v>
      </c>
      <c r="B4" s="110"/>
      <c r="C4" s="110"/>
      <c r="D4" s="110"/>
      <c r="E4" s="110"/>
      <c r="F4" s="110"/>
      <c r="I4" s="109"/>
      <c r="J4" s="109"/>
      <c r="K4" s="109"/>
      <c r="L4" s="109"/>
      <c r="M4" s="109"/>
      <c r="N4" s="109"/>
      <c r="O4" s="109"/>
    </row>
    <row r="5" spans="1:15" ht="23.1" customHeight="1" x14ac:dyDescent="0.25">
      <c r="D5" t="s">
        <v>5</v>
      </c>
    </row>
    <row r="6" spans="1:15" ht="23.1" customHeight="1" x14ac:dyDescent="0.25">
      <c r="A6" s="111" t="s">
        <v>112</v>
      </c>
      <c r="B6" s="111"/>
      <c r="C6" s="85" t="s">
        <v>113</v>
      </c>
      <c r="D6" s="111" t="s">
        <v>114</v>
      </c>
      <c r="E6" s="111"/>
      <c r="F6" s="86" t="s">
        <v>115</v>
      </c>
    </row>
    <row r="8" spans="1:15" ht="23.1" customHeight="1" x14ac:dyDescent="0.25">
      <c r="B8" s="87" t="s">
        <v>23</v>
      </c>
      <c r="C8" s="87" t="s">
        <v>24</v>
      </c>
      <c r="D8" s="88" t="s">
        <v>6</v>
      </c>
      <c r="E8" s="88" t="s">
        <v>25</v>
      </c>
      <c r="F8" s="89">
        <f>COURS!G6</f>
        <v>5004.28</v>
      </c>
    </row>
    <row r="9" spans="1:15" ht="23.1" customHeight="1" x14ac:dyDescent="0.25">
      <c r="B9" s="90" t="s">
        <v>27</v>
      </c>
      <c r="C9" s="90" t="s">
        <v>28</v>
      </c>
      <c r="D9" s="91" t="s">
        <v>8</v>
      </c>
      <c r="E9" s="91" t="s">
        <v>29</v>
      </c>
      <c r="F9" s="89">
        <f>COURS!G7</f>
        <v>4547.0219999999999</v>
      </c>
    </row>
    <row r="10" spans="1:15" ht="23.1" customHeight="1" x14ac:dyDescent="0.25">
      <c r="B10" s="87" t="s">
        <v>31</v>
      </c>
      <c r="C10" s="87" t="s">
        <v>32</v>
      </c>
      <c r="D10" s="88" t="s">
        <v>33</v>
      </c>
      <c r="E10" s="88" t="s">
        <v>34</v>
      </c>
      <c r="F10" s="89">
        <f>COURS!G8</f>
        <v>6029.24</v>
      </c>
    </row>
    <row r="11" spans="1:15" ht="23.1" customHeight="1" x14ac:dyDescent="0.25">
      <c r="B11" s="90" t="s">
        <v>40</v>
      </c>
      <c r="C11" s="90" t="s">
        <v>41</v>
      </c>
      <c r="D11" s="91" t="s">
        <v>42</v>
      </c>
      <c r="E11" s="91" t="s">
        <v>43</v>
      </c>
      <c r="F11" s="89">
        <f>COURS!G10</f>
        <v>31.396000000000004</v>
      </c>
    </row>
    <row r="12" spans="1:15" ht="23.1" customHeight="1" x14ac:dyDescent="0.25">
      <c r="B12" s="87" t="s">
        <v>36</v>
      </c>
      <c r="C12" s="87" t="s">
        <v>37</v>
      </c>
      <c r="D12" s="88" t="s">
        <v>38</v>
      </c>
      <c r="E12" s="88" t="s">
        <v>39</v>
      </c>
      <c r="F12" s="89">
        <f>COURS!G9</f>
        <v>5363.9319999999998</v>
      </c>
    </row>
    <row r="13" spans="1:15" ht="23.1" customHeight="1" x14ac:dyDescent="0.25">
      <c r="B13" s="90" t="s">
        <v>46</v>
      </c>
      <c r="C13" s="90" t="s">
        <v>47</v>
      </c>
      <c r="D13" s="91" t="s">
        <v>48</v>
      </c>
      <c r="E13" s="91" t="s">
        <v>49</v>
      </c>
      <c r="F13" s="89">
        <f>COURS!G11</f>
        <v>3363.1160000000004</v>
      </c>
    </row>
    <row r="14" spans="1:15" ht="23.1" customHeight="1" x14ac:dyDescent="0.25">
      <c r="B14" s="87" t="s">
        <v>54</v>
      </c>
      <c r="C14" s="87" t="s">
        <v>116</v>
      </c>
      <c r="D14" s="88" t="s">
        <v>55</v>
      </c>
      <c r="E14" s="88" t="s">
        <v>56</v>
      </c>
      <c r="F14" s="89">
        <f>COURS!G13</f>
        <v>430.22200000000004</v>
      </c>
    </row>
    <row r="15" spans="1:15" ht="23.1" customHeight="1" x14ac:dyDescent="0.25">
      <c r="B15" s="90" t="s">
        <v>59</v>
      </c>
      <c r="C15" s="90" t="s">
        <v>60</v>
      </c>
      <c r="D15" s="91" t="s">
        <v>61</v>
      </c>
      <c r="E15" s="91" t="s">
        <v>62</v>
      </c>
      <c r="F15" s="89">
        <f>COURS!G14</f>
        <v>444.84</v>
      </c>
    </row>
    <row r="16" spans="1:15" ht="23.1" customHeight="1" x14ac:dyDescent="0.25">
      <c r="B16" s="87" t="s">
        <v>65</v>
      </c>
      <c r="C16" s="87" t="s">
        <v>66</v>
      </c>
      <c r="D16" s="88" t="s">
        <v>67</v>
      </c>
      <c r="E16" s="88" t="s">
        <v>68</v>
      </c>
      <c r="F16" s="89">
        <f>COURS!G15</f>
        <v>25.536000000000001</v>
      </c>
    </row>
    <row r="17" spans="2:6" ht="23.1" customHeight="1" x14ac:dyDescent="0.25">
      <c r="B17" s="90" t="s">
        <v>71</v>
      </c>
      <c r="C17" s="90" t="s">
        <v>72</v>
      </c>
      <c r="D17" s="91" t="s">
        <v>73</v>
      </c>
      <c r="E17" s="91" t="s">
        <v>74</v>
      </c>
      <c r="F17" s="89">
        <f>COURS!G19</f>
        <v>585.45000000000005</v>
      </c>
    </row>
    <row r="18" spans="2:6" ht="23.1" customHeight="1" x14ac:dyDescent="0.25">
      <c r="B18" s="87" t="s">
        <v>79</v>
      </c>
      <c r="C18" s="87" t="s">
        <v>80</v>
      </c>
      <c r="D18" s="88" t="s">
        <v>35</v>
      </c>
      <c r="E18" s="88" t="s">
        <v>81</v>
      </c>
      <c r="F18" s="89">
        <f>COURS!G17</f>
        <v>261.90800000000002</v>
      </c>
    </row>
    <row r="19" spans="2:6" ht="23.1" customHeight="1" x14ac:dyDescent="0.25">
      <c r="B19" s="90" t="s">
        <v>75</v>
      </c>
      <c r="C19" s="90" t="s">
        <v>76</v>
      </c>
      <c r="D19" s="91" t="s">
        <v>77</v>
      </c>
      <c r="E19" s="91" t="s">
        <v>78</v>
      </c>
      <c r="F19" s="89">
        <f>COURS!G16</f>
        <v>98.407999999999987</v>
      </c>
    </row>
    <row r="20" spans="2:6" ht="23.1" customHeight="1" x14ac:dyDescent="0.25">
      <c r="B20" s="87" t="s">
        <v>87</v>
      </c>
      <c r="C20" s="87" t="s">
        <v>88</v>
      </c>
      <c r="D20" s="88" t="s">
        <v>89</v>
      </c>
      <c r="E20" s="88" t="s">
        <v>90</v>
      </c>
      <c r="F20" s="89">
        <f>COURS!G20</f>
        <v>3524.5819999999999</v>
      </c>
    </row>
    <row r="21" spans="2:6" ht="23.1" customHeight="1" x14ac:dyDescent="0.25">
      <c r="B21" s="92" t="s">
        <v>117</v>
      </c>
      <c r="C21" s="87" t="s">
        <v>118</v>
      </c>
      <c r="D21" s="88" t="s">
        <v>15</v>
      </c>
      <c r="E21" s="93" t="s">
        <v>53</v>
      </c>
      <c r="F21" s="89">
        <f>COURS!G12</f>
        <v>675.97199999999998</v>
      </c>
    </row>
    <row r="22" spans="2:6" ht="23.1" customHeight="1" x14ac:dyDescent="0.25">
      <c r="B22" s="90" t="s">
        <v>93</v>
      </c>
      <c r="C22" s="90" t="s">
        <v>94</v>
      </c>
      <c r="D22" s="91" t="s">
        <v>69</v>
      </c>
      <c r="E22" s="91" t="s">
        <v>95</v>
      </c>
      <c r="F22" s="89">
        <f>COURS!G23</f>
        <v>54.188000000000002</v>
      </c>
    </row>
    <row r="23" spans="2:6" ht="23.1" customHeight="1" x14ac:dyDescent="0.25">
      <c r="B23" s="87" t="s">
        <v>83</v>
      </c>
      <c r="C23" s="87" t="s">
        <v>84</v>
      </c>
      <c r="D23" s="88" t="s">
        <v>85</v>
      </c>
      <c r="E23" s="88" t="s">
        <v>86</v>
      </c>
      <c r="F23" s="89">
        <f>COURS!G18</f>
        <v>3130.692</v>
      </c>
    </row>
    <row r="24" spans="2:6" ht="23.1" customHeight="1" x14ac:dyDescent="0.25">
      <c r="B24" s="90" t="s">
        <v>96</v>
      </c>
      <c r="C24" s="90" t="s">
        <v>97</v>
      </c>
      <c r="D24" s="91" t="s">
        <v>98</v>
      </c>
      <c r="E24" s="91" t="s">
        <v>99</v>
      </c>
      <c r="F24" s="89">
        <f>COURS!G21</f>
        <v>2854.5819999999999</v>
      </c>
    </row>
    <row r="25" spans="2:6" ht="23.1" customHeight="1" x14ac:dyDescent="0.25">
      <c r="B25" s="92" t="s">
        <v>119</v>
      </c>
      <c r="C25" s="87" t="s">
        <v>120</v>
      </c>
      <c r="D25" s="88" t="s">
        <v>63</v>
      </c>
      <c r="E25" s="94" t="s">
        <v>102</v>
      </c>
      <c r="F25" s="89">
        <f>COURS!G22</f>
        <v>647.97199999999998</v>
      </c>
    </row>
  </sheetData>
  <mergeCells count="8">
    <mergeCell ref="A6:B6"/>
    <mergeCell ref="D6:E6"/>
    <mergeCell ref="A1:F1"/>
    <mergeCell ref="A3:C3"/>
    <mergeCell ref="D3:F3"/>
    <mergeCell ref="I3:O3"/>
    <mergeCell ref="A4:F4"/>
    <mergeCell ref="I4:O4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2024-10-07T12:29:41Z</cp:lastPrinted>
  <dcterms:created xsi:type="dcterms:W3CDTF">2023-05-30T12:17:40Z</dcterms:created>
  <dcterms:modified xsi:type="dcterms:W3CDTF">2024-10-08T06:13:22Z</dcterms:modified>
</cp:coreProperties>
</file>