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2" windowWidth="15600" windowHeight="7932"/>
  </bookViews>
  <sheets>
    <sheet name="2022" sheetId="1" r:id="rId1"/>
  </sheets>
  <calcPr calcId="124519"/>
</workbook>
</file>

<file path=xl/calcChain.xml><?xml version="1.0" encoding="utf-8"?>
<calcChain xmlns="http://schemas.openxmlformats.org/spreadsheetml/2006/main">
  <c r="D273" i="1"/>
  <c r="E271" s="1"/>
  <c r="B273"/>
  <c r="C269" s="1"/>
  <c r="C235"/>
  <c r="D235"/>
  <c r="E235"/>
  <c r="F235"/>
  <c r="G235"/>
  <c r="H235"/>
  <c r="I235"/>
  <c r="J235"/>
  <c r="K235"/>
  <c r="B235"/>
  <c r="C220"/>
  <c r="D220"/>
  <c r="E220"/>
  <c r="F220"/>
  <c r="G220"/>
  <c r="H220"/>
  <c r="I220"/>
  <c r="J220"/>
  <c r="K220"/>
  <c r="B220"/>
  <c r="C209"/>
  <c r="D209"/>
  <c r="E209"/>
  <c r="F209"/>
  <c r="G209"/>
  <c r="H209"/>
  <c r="I209"/>
  <c r="J209"/>
  <c r="K209"/>
  <c r="B209"/>
  <c r="C198"/>
  <c r="D198"/>
  <c r="E198"/>
  <c r="F198"/>
  <c r="G198"/>
  <c r="H198"/>
  <c r="I198"/>
  <c r="J198"/>
  <c r="K198"/>
  <c r="B198"/>
  <c r="C183"/>
  <c r="D183"/>
  <c r="E183"/>
  <c r="F183"/>
  <c r="G183"/>
  <c r="H183"/>
  <c r="I183"/>
  <c r="J183"/>
  <c r="K183"/>
  <c r="B183"/>
  <c r="C168"/>
  <c r="D168"/>
  <c r="E168"/>
  <c r="F168"/>
  <c r="G168"/>
  <c r="H168"/>
  <c r="I168"/>
  <c r="J168"/>
  <c r="K168"/>
  <c r="B168"/>
  <c r="C154"/>
  <c r="D154"/>
  <c r="E154"/>
  <c r="F154"/>
  <c r="G154"/>
  <c r="H154"/>
  <c r="I154"/>
  <c r="J154"/>
  <c r="K154"/>
  <c r="B154"/>
  <c r="L35"/>
  <c r="L49"/>
  <c r="L64"/>
  <c r="L79"/>
  <c r="L90"/>
  <c r="L102"/>
  <c r="L117"/>
  <c r="L132"/>
  <c r="J245"/>
  <c r="I245"/>
  <c r="H245"/>
  <c r="G245"/>
  <c r="F245"/>
  <c r="E245"/>
  <c r="D245"/>
  <c r="C245"/>
  <c r="B245"/>
  <c r="J230"/>
  <c r="I230"/>
  <c r="H230"/>
  <c r="G230"/>
  <c r="F230"/>
  <c r="E230"/>
  <c r="D230"/>
  <c r="C230"/>
  <c r="B230"/>
  <c r="J215"/>
  <c r="I215"/>
  <c r="H215"/>
  <c r="G215"/>
  <c r="F215"/>
  <c r="E215"/>
  <c r="D215"/>
  <c r="C215"/>
  <c r="B215"/>
  <c r="J204"/>
  <c r="I204"/>
  <c r="H204"/>
  <c r="G204"/>
  <c r="F204"/>
  <c r="E204"/>
  <c r="D204"/>
  <c r="C204"/>
  <c r="B204"/>
  <c r="J193"/>
  <c r="I193"/>
  <c r="H193"/>
  <c r="G193"/>
  <c r="F193"/>
  <c r="E193"/>
  <c r="D193"/>
  <c r="C193"/>
  <c r="B193"/>
  <c r="J178"/>
  <c r="I178"/>
  <c r="H178"/>
  <c r="G178"/>
  <c r="F178"/>
  <c r="E178"/>
  <c r="D178"/>
  <c r="C178"/>
  <c r="B178"/>
  <c r="J163"/>
  <c r="I163"/>
  <c r="H163"/>
  <c r="G163"/>
  <c r="F163"/>
  <c r="E163"/>
  <c r="D163"/>
  <c r="C163"/>
  <c r="B163"/>
  <c r="J149"/>
  <c r="I149"/>
  <c r="H149"/>
  <c r="G149"/>
  <c r="F149"/>
  <c r="E149"/>
  <c r="D149"/>
  <c r="C149"/>
  <c r="B149"/>
  <c r="N122"/>
  <c r="N107"/>
  <c r="N96"/>
  <c r="N84"/>
  <c r="N69"/>
  <c r="N54"/>
  <c r="N40"/>
  <c r="B49"/>
  <c r="C49"/>
  <c r="D49"/>
  <c r="E49"/>
  <c r="F49"/>
  <c r="G49"/>
  <c r="H49"/>
  <c r="K245"/>
  <c r="K230"/>
  <c r="K215"/>
  <c r="K204"/>
  <c r="K193"/>
  <c r="K178"/>
  <c r="K163"/>
  <c r="K149"/>
  <c r="E272" l="1"/>
  <c r="C272"/>
  <c r="E253"/>
  <c r="C252"/>
  <c r="C251"/>
  <c r="C268"/>
  <c r="C267"/>
  <c r="E262"/>
  <c r="C262"/>
  <c r="C257"/>
  <c r="C256"/>
  <c r="E261"/>
  <c r="E270"/>
  <c r="E258"/>
  <c r="E269"/>
  <c r="E257"/>
  <c r="E266"/>
  <c r="E254"/>
  <c r="E265"/>
  <c r="C255"/>
  <c r="C261"/>
  <c r="C266"/>
  <c r="C271"/>
  <c r="C260"/>
  <c r="C254"/>
  <c r="C259"/>
  <c r="C265"/>
  <c r="C270"/>
  <c r="C264"/>
  <c r="C253"/>
  <c r="C258"/>
  <c r="C263"/>
  <c r="E252"/>
  <c r="E256"/>
  <c r="E260"/>
  <c r="E264"/>
  <c r="E268"/>
  <c r="E251"/>
  <c r="E255"/>
  <c r="E259"/>
  <c r="E263"/>
  <c r="E267"/>
  <c r="E273" l="1"/>
  <c r="C273"/>
  <c r="N131"/>
  <c r="N130"/>
  <c r="N129"/>
  <c r="N128"/>
  <c r="N127"/>
  <c r="N126"/>
  <c r="N125"/>
  <c r="N124"/>
  <c r="N123"/>
  <c r="N116"/>
  <c r="N115"/>
  <c r="N114"/>
  <c r="N113"/>
  <c r="N112"/>
  <c r="N111"/>
  <c r="N110"/>
  <c r="N109"/>
  <c r="N108"/>
  <c r="N101"/>
  <c r="N100"/>
  <c r="N99"/>
  <c r="N98"/>
  <c r="N97"/>
  <c r="N92"/>
  <c r="N89"/>
  <c r="N88"/>
  <c r="N87"/>
  <c r="N86"/>
  <c r="N85"/>
  <c r="N78"/>
  <c r="N77"/>
  <c r="N76"/>
  <c r="N75"/>
  <c r="N74"/>
  <c r="N73"/>
  <c r="N72"/>
  <c r="N71"/>
  <c r="N70"/>
  <c r="N63"/>
  <c r="N62"/>
  <c r="N61"/>
  <c r="N60"/>
  <c r="N59"/>
  <c r="N58"/>
  <c r="N57"/>
  <c r="N56"/>
  <c r="N55"/>
  <c r="N48"/>
  <c r="N47"/>
  <c r="N46"/>
  <c r="N45"/>
  <c r="N44"/>
  <c r="N43"/>
  <c r="N42"/>
  <c r="N41"/>
  <c r="N37"/>
  <c r="N34"/>
  <c r="N33"/>
  <c r="N32"/>
  <c r="N31"/>
  <c r="N30"/>
  <c r="N29"/>
  <c r="N28"/>
  <c r="N27"/>
  <c r="M35"/>
  <c r="M49"/>
  <c r="M64"/>
  <c r="M79"/>
  <c r="M90"/>
  <c r="M102"/>
  <c r="M117"/>
  <c r="M132"/>
  <c r="K35"/>
  <c r="K49"/>
  <c r="K64"/>
  <c r="K79"/>
  <c r="K90"/>
  <c r="K102"/>
  <c r="K117"/>
  <c r="K132"/>
  <c r="J90"/>
  <c r="J102"/>
  <c r="J117"/>
  <c r="J132"/>
  <c r="J79"/>
  <c r="J64"/>
  <c r="J49"/>
  <c r="J35"/>
  <c r="I132"/>
  <c r="I117"/>
  <c r="I102"/>
  <c r="I90"/>
  <c r="I79"/>
  <c r="I64"/>
  <c r="I49"/>
  <c r="I35"/>
  <c r="H132"/>
  <c r="H117"/>
  <c r="H102"/>
  <c r="H90"/>
  <c r="H79"/>
  <c r="H64"/>
  <c r="H35"/>
  <c r="G35"/>
  <c r="G64"/>
  <c r="G79"/>
  <c r="G90"/>
  <c r="G102"/>
  <c r="G117"/>
  <c r="G132"/>
  <c r="F132"/>
  <c r="F117"/>
  <c r="F102"/>
  <c r="F90"/>
  <c r="F79"/>
  <c r="F64"/>
  <c r="F35"/>
  <c r="E132"/>
  <c r="E117"/>
  <c r="E102"/>
  <c r="E90"/>
  <c r="E79"/>
  <c r="E64"/>
  <c r="E35"/>
  <c r="D132"/>
  <c r="D117"/>
  <c r="D102"/>
  <c r="D90"/>
  <c r="D79"/>
  <c r="D64"/>
  <c r="D35"/>
  <c r="C132"/>
  <c r="C117"/>
  <c r="C102"/>
  <c r="C90"/>
  <c r="C79"/>
  <c r="C64"/>
  <c r="C35"/>
  <c r="B132" l="1"/>
  <c r="N132" s="1"/>
  <c r="B117"/>
  <c r="N117" s="1"/>
  <c r="B102"/>
  <c r="N102" s="1"/>
  <c r="B90"/>
  <c r="N90" s="1"/>
  <c r="B79"/>
  <c r="N79" s="1"/>
  <c r="B64"/>
  <c r="N64" s="1"/>
  <c r="N49"/>
  <c r="B35"/>
  <c r="N35" s="1"/>
</calcChain>
</file>

<file path=xl/sharedStrings.xml><?xml version="1.0" encoding="utf-8"?>
<sst xmlns="http://schemas.openxmlformats.org/spreadsheetml/2006/main" count="321" uniqueCount="103">
  <si>
    <t>FRUITS DE MER</t>
  </si>
  <si>
    <t>HUILES ESSENTIELLES</t>
  </si>
  <si>
    <t>NICKEL_COBALT</t>
  </si>
  <si>
    <t>PRODUITS DES INDUSTRIES ALIMENTAIRES</t>
  </si>
  <si>
    <t>PRODUITS MINERAUX</t>
  </si>
  <si>
    <t>TEXTILE</t>
  </si>
  <si>
    <t>AUTRES</t>
  </si>
  <si>
    <t>Groupes de produits</t>
  </si>
  <si>
    <t>Bloc</t>
  </si>
  <si>
    <t>ALENA</t>
  </si>
  <si>
    <t>ASEAN</t>
  </si>
  <si>
    <t>GRANDE_CHINE</t>
  </si>
  <si>
    <t>INDE_PAKISTAN</t>
  </si>
  <si>
    <t>JAPON_COREE</t>
  </si>
  <si>
    <t>MOYEN_ORIENT</t>
  </si>
  <si>
    <t>SADC</t>
  </si>
  <si>
    <t>UE</t>
  </si>
  <si>
    <t>Groupe d'utilisation économique</t>
  </si>
  <si>
    <t>ALIMENTATION</t>
  </si>
  <si>
    <t>ENERGIE</t>
  </si>
  <si>
    <t>EQUIPEMENT</t>
  </si>
  <si>
    <t>MATIERE PREMIERE</t>
  </si>
  <si>
    <t>AUTRES BIENS</t>
  </si>
  <si>
    <t>Export mensuel total</t>
  </si>
  <si>
    <t>Import mensuel total</t>
  </si>
  <si>
    <t>Janvier</t>
  </si>
  <si>
    <t>DEUXIEME SECTION : COMMERCE EXTERIEUR SUR LES DIX DERNIERES ANNEES</t>
  </si>
  <si>
    <t>Export total</t>
  </si>
  <si>
    <t>Import total</t>
  </si>
  <si>
    <t>PARTIE 1 : NOTE INTRODUCTIVE</t>
  </si>
  <si>
    <t>Abréviation</t>
  </si>
  <si>
    <t>Signification</t>
  </si>
  <si>
    <t>Pays de l'Accord de Libre-Echange Nord-Américain</t>
  </si>
  <si>
    <t>Association of SouthEast Asian Nations</t>
  </si>
  <si>
    <t>GRANDE CHINE</t>
  </si>
  <si>
    <t>Chine, Taiwan, Hong Kong et Macao</t>
  </si>
  <si>
    <t>JAPON-COREE</t>
  </si>
  <si>
    <t>Japon, Corée du Sud</t>
  </si>
  <si>
    <t>Southern African Development Community</t>
  </si>
  <si>
    <t>PARTIE 2 : TABLEAUX STATISTIQUES</t>
  </si>
  <si>
    <t>CEREALES_EPICES_FRUITS_LEGUMES</t>
  </si>
  <si>
    <t>Export mensuel total (FOB) en million de USD</t>
  </si>
  <si>
    <t>Import mensuel total (CAF) en million de USD</t>
  </si>
  <si>
    <t>Tableau 2.1 : Export total par type de produit (en milliard d'Ariary) - Source : DGD\DSCD</t>
  </si>
  <si>
    <t>Tableau 2.2 : Export total par type de produit (en millier de tonne) - Source : DGD\DSCD</t>
  </si>
  <si>
    <t>Tableau 2.3 : Export total par bloc géo-économique (en milliard d'Ariary) - Source : DGD\DSCD</t>
  </si>
  <si>
    <t>Tableau 2.4 : Export total par bloc géo-économique (en millier de tonne) - Source : DGD\DSCD</t>
  </si>
  <si>
    <t>Tableau 2.5 : Import total par type de produit (en milliard d'Ariary) - Source : DGD\DSCD</t>
  </si>
  <si>
    <t>Tableau 2.6 : Import total par type de produit (en millier de tonne) - Source : DGD\DSCD</t>
  </si>
  <si>
    <t>Tableau 2.7 : Import total par bloc géo-économique (en milliard d'Ariary) - Source : DGD\DSCD</t>
  </si>
  <si>
    <t>Tableau 2.8 : Import total par bloc géo-économique (en millier de tonne) - Source : DGD\DSCD</t>
  </si>
  <si>
    <t>Union Européenne à l'exclusion des Régions ultrapériphériques</t>
  </si>
  <si>
    <t>COMMERCE EXTERIEUR ET EXONERATION DE DROITS ET TAXES A L'IMPORTATION</t>
  </si>
  <si>
    <t>Février</t>
  </si>
  <si>
    <t>Somme</t>
  </si>
  <si>
    <t>Mars</t>
  </si>
  <si>
    <t>Avril</t>
  </si>
  <si>
    <t>Mai</t>
  </si>
  <si>
    <t>Juin</t>
  </si>
  <si>
    <t>Juillet</t>
  </si>
  <si>
    <t>Août</t>
  </si>
  <si>
    <t>Septembre</t>
  </si>
  <si>
    <t>Octobre</t>
  </si>
  <si>
    <t>Novembre</t>
  </si>
  <si>
    <t>Décembre</t>
  </si>
  <si>
    <t>Droits &amp; Taxes exonérés</t>
  </si>
  <si>
    <t>Montant CAF exonéré</t>
  </si>
  <si>
    <t>Motif de l'exonération</t>
  </si>
  <si>
    <t>Part</t>
  </si>
  <si>
    <t>MISSIONS DIPLOMATIQUES ET ASSIMILES</t>
  </si>
  <si>
    <t>MATERIEL MILITAIRE FORCES ETRANGERES</t>
  </si>
  <si>
    <t>L.G.I.M</t>
  </si>
  <si>
    <t>OI, ONG ET ASSIMILES</t>
  </si>
  <si>
    <t>DONS ET AIDES ALIMENTAIRES</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</si>
  <si>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</si>
  <si>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</si>
  <si>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</si>
  <si>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</si>
  <si>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</si>
  <si>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</si>
  <si>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</si>
  <si>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</si>
  <si>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</si>
  <si>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SECTEUR PUBLIC</t>
  </si>
  <si>
    <t>Montant</t>
  </si>
  <si>
    <t>ONG ETRANGERES ACCORD DE SIEGE-GVT MG</t>
  </si>
  <si>
    <t>INSTITUTIONS SPECIALISEES DE NATIONS UNIES</t>
  </si>
  <si>
    <t>DONS POUR ORGANISMES PUBLICS-PRIVES</t>
  </si>
  <si>
    <t>ENVOIS DE SECOURS ET A LA CROIX ROUGE MALAGASY</t>
  </si>
  <si>
    <t>ETABLISSEMENTS D'ENSEIGNEMENTS ETRANGERS AGREES</t>
  </si>
  <si>
    <t>ACCORDS DE COOPERATION DE DVLPT AVEC UN AUTRE ETAT</t>
  </si>
  <si>
    <t>Tableau 1.1 : Export mensuel total provisoire par type de produit (en milliard d'Ariary) - Source : DGD\DSCD</t>
  </si>
  <si>
    <t>Tableau 1.2 : Export mensuel total provisoire par type de produit (en millier de tonne) - Source : DGD\DSCD</t>
  </si>
  <si>
    <t>Tableau 1.3 : Export mensuel total provisoire par bloc géo-économique (en milliard d'Ariary) - Source : DGD\DSCD</t>
  </si>
  <si>
    <t>Tableau 1.4 : Export mensuel total provisoire par bloc géo-économique (en millier de tonne) - Source : DGD\DSCD</t>
  </si>
  <si>
    <t>Tableau 1.5 : Import mensuel total provisoire par type de produit (en milliard d'Ariary) - Source : DGD\DSCD</t>
  </si>
  <si>
    <t>Tableau 1.6 : Import mensuel total provisoire par type de produit (en millier de tonne) - Source : DGD\DSCD</t>
  </si>
  <si>
    <t>Tableau 1.7 : Import mensuel total provisoire par bloc géo-économique (en milliard d'Ariary) - Source : DGD\DSCD</t>
  </si>
  <si>
    <t>Tableau 1.8 : Import mensuel total provisoire par bloc géo-économique (en millier de tonne) - Source : DGD\DSCD</t>
  </si>
  <si>
    <t>DONS AUX PERSONALITES OFFICIELLES</t>
  </si>
  <si>
    <t>PREMIERE SECTION : COMMERCE EXTERIEUR SUR L'ANNEE 2022</t>
  </si>
  <si>
    <t>CODE PETROLIER</t>
  </si>
  <si>
    <t>PARTIE 3 : EXONERATION DE DROITS ET TAXES A L'IMPORTATION A FIN 2022 (en milliard d'Ariary)</t>
  </si>
</sst>
</file>

<file path=xl/styles.xml><?xml version="1.0" encoding="utf-8"?>
<styleSheet xmlns="http://schemas.openxmlformats.org/spreadsheetml/2006/main">
  <numFmts count="4">
    <numFmt numFmtId="43" formatCode="_-* #,##0.00\ _€_-;\-* #,##0.00\ _€_-;_-* &quot;-&quot;??\ _€_-;_-@_-"/>
    <numFmt numFmtId="164" formatCode="_-* #,##0.0\ _€_-;\-* #,##0.0\ _€_-;_-* &quot;-&quot;??\ _€_-;_-@_-"/>
    <numFmt numFmtId="165" formatCode="_-* #,##0\ _€_-;\-* #,##0\ _€_-;_-* &quot;-&quot;??\ _€_-;_-@_-"/>
    <numFmt numFmtId="166" formatCode="#,##0.0"/>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80">
    <xf numFmtId="0" fontId="0" fillId="0" borderId="0" xfId="0"/>
    <xf numFmtId="164" fontId="1" fillId="0" borderId="0" xfId="31" applyNumberFormat="1" applyFont="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0" fillId="0" borderId="0" xfId="0" applyFill="1"/>
    <xf numFmtId="0" fontId="16" fillId="0" borderId="0" xfId="0" applyFont="1" applyAlignment="1">
      <alignment horizontal="left" vertical="center" wrapText="1" indent="3"/>
    </xf>
    <xf numFmtId="0" fontId="16" fillId="0" borderId="0" xfId="0" applyFont="1" applyAlignment="1">
      <alignment horizontal="left" vertical="center" indent="3"/>
    </xf>
    <xf numFmtId="0" fontId="18" fillId="0" borderId="0" xfId="0" applyFont="1" applyFill="1" applyBorder="1" applyAlignment="1">
      <alignment vertical="top"/>
    </xf>
    <xf numFmtId="0" fontId="18" fillId="0" borderId="0" xfId="0" applyFont="1" applyFill="1" applyBorder="1" applyAlignment="1">
      <alignment horizontal="left" vertical="top"/>
    </xf>
    <xf numFmtId="9" fontId="1" fillId="0" borderId="0" xfId="43" applyFont="1" applyBorder="1" applyAlignment="1">
      <alignment horizontal="center" vertical="center"/>
    </xf>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quotePrefix="1" applyNumberFormat="1" applyFont="1" applyFill="1" applyBorder="1" applyAlignment="1">
      <alignment horizontal="center"/>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0" fontId="16" fillId="0" borderId="0" xfId="0" applyFont="1" applyFill="1" applyBorder="1" applyAlignment="1">
      <alignment horizontal="center" vertical="center" wrapText="1"/>
    </xf>
    <xf numFmtId="165" fontId="0" fillId="0" borderId="0" xfId="0" applyNumberFormat="1" applyFill="1" applyBorder="1"/>
    <xf numFmtId="0" fontId="0" fillId="0" borderId="0" xfId="0" applyFill="1" applyBorder="1" applyAlignment="1">
      <alignment vertical="center" wrapText="1"/>
    </xf>
    <xf numFmtId="0" fontId="16" fillId="33" borderId="0" xfId="0" applyFont="1" applyFill="1"/>
    <xf numFmtId="165" fontId="16" fillId="33" borderId="0" xfId="31" quotePrefix="1" applyNumberFormat="1" applyFont="1" applyFill="1" applyAlignment="1">
      <alignment horizontal="center"/>
    </xf>
    <xf numFmtId="165" fontId="16" fillId="33" borderId="0" xfId="31" applyNumberFormat="1" applyFont="1" applyFill="1" applyAlignment="1">
      <alignment horizontal="center"/>
    </xf>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6" fontId="17" fillId="35" borderId="18" xfId="0" applyNumberFormat="1" applyFont="1" applyFill="1" applyBorder="1" applyAlignment="1">
      <alignment horizontal="right" vertical="top" wrapText="1"/>
    </xf>
    <xf numFmtId="166" fontId="17" fillId="35" borderId="19" xfId="0" applyNumberFormat="1" applyFont="1" applyFill="1" applyBorder="1" applyAlignment="1">
      <alignment horizontal="center" vertical="top" wrapText="1"/>
    </xf>
    <xf numFmtId="166" fontId="17" fillId="35" borderId="20" xfId="0" applyNumberFormat="1" applyFont="1" applyFill="1" applyBorder="1" applyAlignment="1">
      <alignment horizontal="center" vertical="top" wrapText="1"/>
    </xf>
    <xf numFmtId="166"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6" fontId="17" fillId="35" borderId="20" xfId="0" applyNumberFormat="1" applyFont="1" applyFill="1" applyBorder="1"/>
    <xf numFmtId="9" fontId="17" fillId="35" borderId="23" xfId="43" applyFont="1" applyFill="1" applyBorder="1" applyAlignment="1">
      <alignment horizontal="center"/>
    </xf>
    <xf numFmtId="166" fontId="17" fillId="35" borderId="0" xfId="0" applyNumberFormat="1" applyFont="1" applyFill="1" applyBorder="1"/>
    <xf numFmtId="9" fontId="17" fillId="35" borderId="0" xfId="43" applyFont="1" applyFill="1" applyBorder="1" applyAlignment="1">
      <alignment horizontal="center"/>
    </xf>
    <xf numFmtId="164" fontId="0" fillId="0" borderId="0" xfId="31" applyNumberFormat="1" applyFont="1"/>
    <xf numFmtId="166" fontId="16" fillId="0" borderId="1" xfId="0" applyNumberFormat="1" applyFont="1" applyBorder="1"/>
    <xf numFmtId="166" fontId="1" fillId="0" borderId="1" xfId="31" applyNumberFormat="1" applyFont="1" applyBorder="1"/>
    <xf numFmtId="166" fontId="16" fillId="0" borderId="1" xfId="31" applyNumberFormat="1" applyFont="1" applyBorder="1"/>
    <xf numFmtId="166" fontId="16" fillId="33" borderId="0" xfId="0" applyNumberFormat="1" applyFont="1" applyFill="1"/>
    <xf numFmtId="166" fontId="16" fillId="33" borderId="0" xfId="31" applyNumberFormat="1" applyFont="1" applyFill="1"/>
    <xf numFmtId="166" fontId="16" fillId="0" borderId="0" xfId="0" applyNumberFormat="1" applyFont="1" applyFill="1"/>
    <xf numFmtId="166" fontId="16" fillId="0" borderId="0" xfId="31" applyNumberFormat="1" applyFont="1" applyFill="1"/>
    <xf numFmtId="166" fontId="0" fillId="0" borderId="0" xfId="0" applyNumberFormat="1" applyFill="1"/>
    <xf numFmtId="166" fontId="16" fillId="34" borderId="0" xfId="0" applyNumberFormat="1" applyFont="1" applyFill="1"/>
    <xf numFmtId="166" fontId="1" fillId="34" borderId="0" xfId="31" applyNumberFormat="1" applyFont="1" applyFill="1"/>
    <xf numFmtId="166" fontId="16" fillId="34" borderId="0" xfId="31" applyNumberFormat="1" applyFont="1" applyFill="1"/>
    <xf numFmtId="166" fontId="16" fillId="0" borderId="0" xfId="0" applyNumberFormat="1" applyFont="1" applyAlignment="1">
      <alignment horizontal="left" vertical="center" indent="3"/>
    </xf>
    <xf numFmtId="166" fontId="1" fillId="0" borderId="0" xfId="31" applyNumberFormat="1" applyFont="1"/>
    <xf numFmtId="166" fontId="0" fillId="0" borderId="0" xfId="0" applyNumberFormat="1" applyAlignment="1">
      <alignment vertical="center" wrapText="1"/>
    </xf>
    <xf numFmtId="166" fontId="16" fillId="0" borderId="0" xfId="0" applyNumberFormat="1" applyFont="1" applyAlignment="1">
      <alignment horizontal="center" vertical="center" wrapText="1"/>
    </xf>
    <xf numFmtId="166" fontId="16" fillId="0" borderId="0" xfId="0" applyNumberFormat="1" applyFont="1" applyAlignment="1">
      <alignment horizontal="center"/>
    </xf>
    <xf numFmtId="166" fontId="16" fillId="33" borderId="0" xfId="31" quotePrefix="1" applyNumberFormat="1" applyFont="1" applyFill="1" applyAlignment="1">
      <alignment horizontal="center"/>
    </xf>
    <xf numFmtId="166" fontId="0" fillId="0" borderId="0" xfId="0" applyNumberFormat="1"/>
    <xf numFmtId="166" fontId="16" fillId="33" borderId="0" xfId="31" applyNumberFormat="1" applyFont="1" applyFill="1" applyAlignment="1">
      <alignment horizontal="center"/>
    </xf>
    <xf numFmtId="166" fontId="16" fillId="0" borderId="1" xfId="0" applyNumberFormat="1" applyFont="1" applyFill="1" applyBorder="1"/>
    <xf numFmtId="166" fontId="19" fillId="0" borderId="0" xfId="0" applyNumberFormat="1" applyFont="1" applyAlignment="1">
      <alignment horizontal="center"/>
    </xf>
    <xf numFmtId="166" fontId="16" fillId="0" borderId="0" xfId="0" applyNumberFormat="1" applyFont="1" applyAlignment="1"/>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166" fontId="17" fillId="35" borderId="16" xfId="0" applyNumberFormat="1" applyFont="1" applyFill="1" applyBorder="1" applyAlignment="1">
      <alignment horizontal="center" vertical="center" wrapText="1"/>
    </xf>
    <xf numFmtId="166" fontId="17" fillId="35" borderId="17" xfId="0" applyNumberFormat="1" applyFont="1" applyFill="1" applyBorder="1" applyAlignment="1">
      <alignment horizontal="center" vertical="center" wrapText="1"/>
    </xf>
    <xf numFmtId="166" fontId="17" fillId="35" borderId="0" xfId="0" applyNumberFormat="1" applyFont="1" applyFill="1" applyBorder="1" applyAlignment="1">
      <alignment horizontal="center" vertical="center" wrapText="1"/>
    </xf>
    <xf numFmtId="0" fontId="0" fillId="0" borderId="13" xfId="0" applyBorder="1" applyAlignment="1">
      <alignment horizontal="left" vertical="top" wrapText="1"/>
    </xf>
    <xf numFmtId="0" fontId="19" fillId="0" borderId="0" xfId="0" applyFont="1" applyAlignment="1">
      <alignment horizontal="center"/>
    </xf>
    <xf numFmtId="166" fontId="19" fillId="0" borderId="0" xfId="0" applyNumberFormat="1" applyFont="1" applyAlignment="1">
      <alignment horizontal="center"/>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0</xdr:rowOff>
    </xdr:from>
    <xdr:to>
      <xdr:col>10</xdr:col>
      <xdr:colOff>685800</xdr:colOff>
      <xdr:row>8</xdr:row>
      <xdr:rowOff>180975</xdr:rowOff>
    </xdr:to>
    <xdr:sp macro="" textlink="">
      <xdr:nvSpPr>
        <xdr:cNvPr id="5" name="ZoneTexte 4"/>
        <xdr:cNvSpPr txBox="1"/>
      </xdr:nvSpPr>
      <xdr:spPr>
        <a:xfrm>
          <a:off x="38100" y="590550"/>
          <a:ext cx="9458325"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et aux exportations de Madagascar en direct de / ou vers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275"/>
  <sheetViews>
    <sheetView showGridLines="0" tabSelected="1" topLeftCell="A247" workbookViewId="0">
      <selection activeCell="F251" sqref="F251:F272"/>
    </sheetView>
  </sheetViews>
  <sheetFormatPr baseColWidth="10" defaultRowHeight="14.4"/>
  <cols>
    <col min="1" max="1" width="51" customWidth="1"/>
    <col min="2" max="2" width="11.77734375" style="1" bestFit="1" customWidth="1"/>
    <col min="3" max="3" width="11.21875" style="1" bestFit="1" customWidth="1"/>
    <col min="4" max="4" width="10.6640625" style="1" bestFit="1" customWidth="1"/>
    <col min="5" max="6" width="9.5546875" style="1" bestFit="1" customWidth="1"/>
    <col min="7" max="7" width="10.109375" style="1" bestFit="1" customWidth="1"/>
    <col min="8" max="8" width="10.44140625" style="1" bestFit="1" customWidth="1"/>
    <col min="9" max="9" width="9.77734375" style="1" bestFit="1" customWidth="1"/>
    <col min="10" max="11" width="11.6640625" style="1" customWidth="1"/>
    <col min="12" max="13" width="11.5546875" style="1" customWidth="1"/>
    <col min="14" max="14" width="11.77734375" style="1" bestFit="1" customWidth="1"/>
    <col min="15" max="15" width="11.5546875" style="20"/>
    <col min="16" max="16" width="11.44140625" style="20"/>
    <col min="17" max="18" width="11.44140625" style="1"/>
  </cols>
  <sheetData>
    <row r="1" spans="1:12" ht="15.6">
      <c r="A1" s="67" t="s">
        <v>52</v>
      </c>
      <c r="B1" s="67"/>
      <c r="C1" s="67"/>
      <c r="D1" s="67"/>
      <c r="E1" s="67"/>
      <c r="F1" s="67"/>
      <c r="G1" s="67"/>
      <c r="H1" s="67"/>
      <c r="I1" s="67"/>
      <c r="J1" s="67"/>
      <c r="K1" s="67"/>
      <c r="L1" s="9"/>
    </row>
    <row r="2" spans="1:12" ht="15.6">
      <c r="A2" s="4" t="s">
        <v>29</v>
      </c>
    </row>
    <row r="9" spans="1:12" ht="15.75" customHeight="1" thickBot="1"/>
    <row r="10" spans="1:12" ht="15.75" customHeight="1" thickBot="1">
      <c r="A10" s="5" t="s">
        <v>30</v>
      </c>
      <c r="B10" s="68" t="s">
        <v>31</v>
      </c>
      <c r="C10" s="69"/>
      <c r="D10" s="69"/>
      <c r="E10" s="69"/>
      <c r="F10" s="69"/>
      <c r="G10" s="69"/>
      <c r="H10" s="69"/>
      <c r="I10" s="69"/>
      <c r="J10" s="69"/>
      <c r="K10" s="70"/>
      <c r="L10" s="10"/>
    </row>
    <row r="11" spans="1:12" ht="15.75" customHeight="1" thickBot="1">
      <c r="A11" s="6" t="s">
        <v>9</v>
      </c>
      <c r="B11" s="71" t="s">
        <v>32</v>
      </c>
      <c r="C11" s="72"/>
      <c r="D11" s="72"/>
      <c r="E11" s="72"/>
      <c r="F11" s="72"/>
      <c r="G11" s="72"/>
      <c r="H11" s="72"/>
      <c r="I11" s="72"/>
      <c r="J11" s="72"/>
      <c r="K11" s="73"/>
      <c r="L11" s="11"/>
    </row>
    <row r="12" spans="1:12" ht="15.75" customHeight="1" thickBot="1">
      <c r="A12" s="6" t="s">
        <v>10</v>
      </c>
      <c r="B12" s="71" t="s">
        <v>33</v>
      </c>
      <c r="C12" s="72"/>
      <c r="D12" s="72"/>
      <c r="E12" s="72"/>
      <c r="F12" s="72"/>
      <c r="G12" s="72"/>
      <c r="H12" s="72"/>
      <c r="I12" s="72"/>
      <c r="J12" s="72"/>
      <c r="K12" s="73"/>
      <c r="L12" s="11"/>
    </row>
    <row r="13" spans="1:12" ht="15.75" customHeight="1" thickBot="1">
      <c r="A13" s="6" t="s">
        <v>34</v>
      </c>
      <c r="B13" s="71" t="s">
        <v>35</v>
      </c>
      <c r="C13" s="72"/>
      <c r="D13" s="72"/>
      <c r="E13" s="72"/>
      <c r="F13" s="72"/>
      <c r="G13" s="72"/>
      <c r="H13" s="72"/>
      <c r="I13" s="72"/>
      <c r="J13" s="72"/>
      <c r="K13" s="73"/>
      <c r="L13" s="11"/>
    </row>
    <row r="14" spans="1:12" ht="15.75" customHeight="1" thickBot="1">
      <c r="A14" s="6" t="s">
        <v>36</v>
      </c>
      <c r="B14" s="71" t="s">
        <v>37</v>
      </c>
      <c r="C14" s="72"/>
      <c r="D14" s="72"/>
      <c r="E14" s="72"/>
      <c r="F14" s="72"/>
      <c r="G14" s="72"/>
      <c r="H14" s="72"/>
      <c r="I14" s="72"/>
      <c r="J14" s="72"/>
      <c r="K14" s="73"/>
      <c r="L14" s="11"/>
    </row>
    <row r="15" spans="1:12" ht="15.75" customHeight="1" thickBot="1">
      <c r="A15" s="6" t="s">
        <v>15</v>
      </c>
      <c r="B15" s="71" t="s">
        <v>38</v>
      </c>
      <c r="C15" s="72"/>
      <c r="D15" s="72"/>
      <c r="E15" s="72"/>
      <c r="F15" s="72"/>
      <c r="G15" s="72"/>
      <c r="H15" s="72"/>
      <c r="I15" s="72"/>
      <c r="J15" s="72"/>
      <c r="K15" s="73"/>
      <c r="L15" s="11"/>
    </row>
    <row r="16" spans="1:12" ht="15.75" customHeight="1" thickBot="1">
      <c r="A16" s="6" t="s">
        <v>16</v>
      </c>
      <c r="B16" s="77" t="s">
        <v>51</v>
      </c>
      <c r="C16" s="72"/>
      <c r="D16" s="72"/>
      <c r="E16" s="72"/>
      <c r="F16" s="72"/>
      <c r="G16" s="72"/>
      <c r="H16" s="72"/>
      <c r="I16" s="72"/>
      <c r="J16" s="72"/>
      <c r="K16" s="73"/>
      <c r="L16" s="11"/>
    </row>
    <row r="20" spans="1:18" ht="15.6">
      <c r="A20" s="7" t="s">
        <v>39</v>
      </c>
    </row>
    <row r="22" spans="1:18" ht="15.6">
      <c r="A22" s="78" t="s">
        <v>100</v>
      </c>
      <c r="B22" s="78"/>
      <c r="C22" s="78"/>
      <c r="D22" s="78"/>
      <c r="E22" s="78"/>
      <c r="F22" s="78"/>
      <c r="G22" s="78"/>
      <c r="H22" s="78"/>
      <c r="I22" s="78"/>
      <c r="J22" s="78"/>
      <c r="K22" s="78"/>
      <c r="L22" s="8"/>
    </row>
    <row r="24" spans="1:18" s="3" customFormat="1" ht="14.4" customHeight="1">
      <c r="A24" s="14" t="s">
        <v>91</v>
      </c>
      <c r="B24" s="13"/>
      <c r="C24" s="13"/>
      <c r="D24" s="13"/>
      <c r="E24" s="13"/>
      <c r="F24" s="13"/>
      <c r="G24" s="13"/>
      <c r="H24" s="13"/>
      <c r="I24" s="13"/>
      <c r="J24" s="2"/>
      <c r="K24" s="2"/>
      <c r="L24" s="2"/>
      <c r="M24" s="2"/>
      <c r="N24" s="2"/>
      <c r="O24" s="21"/>
      <c r="P24" s="21"/>
      <c r="Q24" s="2"/>
      <c r="R24" s="2"/>
    </row>
    <row r="25" spans="1:18">
      <c r="B25"/>
    </row>
    <row r="26" spans="1:18">
      <c r="A26" s="29" t="s">
        <v>7</v>
      </c>
      <c r="B26" s="30" t="s">
        <v>25</v>
      </c>
      <c r="C26" s="30" t="s">
        <v>53</v>
      </c>
      <c r="D26" s="30" t="s">
        <v>55</v>
      </c>
      <c r="E26" s="30" t="s">
        <v>56</v>
      </c>
      <c r="F26" s="30" t="s">
        <v>57</v>
      </c>
      <c r="G26" s="30" t="s">
        <v>58</v>
      </c>
      <c r="H26" s="30" t="s">
        <v>59</v>
      </c>
      <c r="I26" s="30" t="s">
        <v>60</v>
      </c>
      <c r="J26" s="30" t="s">
        <v>61</v>
      </c>
      <c r="K26" s="30" t="s">
        <v>62</v>
      </c>
      <c r="L26" s="30" t="s">
        <v>63</v>
      </c>
      <c r="M26" s="30" t="s">
        <v>64</v>
      </c>
      <c r="N26" s="31" t="s">
        <v>54</v>
      </c>
      <c r="O26" s="22"/>
      <c r="P26" s="23"/>
      <c r="Q26"/>
      <c r="R26"/>
    </row>
    <row r="27" spans="1:18">
      <c r="A27" s="45" t="s">
        <v>40</v>
      </c>
      <c r="B27" s="46">
        <v>524.8580697970001</v>
      </c>
      <c r="C27" s="46">
        <v>426.81452306400018</v>
      </c>
      <c r="D27" s="46">
        <v>557.55641001899949</v>
      </c>
      <c r="E27" s="46">
        <v>465.46709000999999</v>
      </c>
      <c r="F27" s="46">
        <v>589.17951299299898</v>
      </c>
      <c r="G27" s="46">
        <v>521.25402548499983</v>
      </c>
      <c r="H27" s="46">
        <v>118.4771783659999</v>
      </c>
      <c r="I27" s="46">
        <v>106.54604427499979</v>
      </c>
      <c r="J27" s="46">
        <v>82.838116697000018</v>
      </c>
      <c r="K27" s="46">
        <v>66.786074677000045</v>
      </c>
      <c r="L27" s="46">
        <v>145.659255551</v>
      </c>
      <c r="M27" s="46">
        <v>450.23245636899998</v>
      </c>
      <c r="N27" s="47">
        <f>SUM(B27:M27)</f>
        <v>4055.6687573029985</v>
      </c>
      <c r="O27" s="24"/>
      <c r="P27" s="25"/>
      <c r="Q27"/>
      <c r="R27"/>
    </row>
    <row r="28" spans="1:18">
      <c r="A28" s="45" t="s">
        <v>0</v>
      </c>
      <c r="B28" s="46">
        <v>23.306950355000001</v>
      </c>
      <c r="C28" s="46">
        <v>27.456782355000016</v>
      </c>
      <c r="D28" s="46">
        <v>55.041476986000028</v>
      </c>
      <c r="E28" s="46">
        <v>58.311788715999995</v>
      </c>
      <c r="F28" s="46">
        <v>45.425433497000007</v>
      </c>
      <c r="G28" s="46">
        <v>93.137650314999959</v>
      </c>
      <c r="H28" s="46">
        <v>43.596847226999998</v>
      </c>
      <c r="I28" s="46">
        <v>29.494158283999994</v>
      </c>
      <c r="J28" s="46">
        <v>34.119691483000011</v>
      </c>
      <c r="K28" s="46">
        <v>27.381624377000012</v>
      </c>
      <c r="L28" s="46">
        <v>41.717469203000022</v>
      </c>
      <c r="M28" s="46">
        <v>51.355070424999987</v>
      </c>
      <c r="N28" s="47">
        <f t="shared" ref="N28:N35" si="0">SUM(B28:M28)</f>
        <v>530.34494322299997</v>
      </c>
      <c r="O28" s="24"/>
      <c r="P28" s="25"/>
      <c r="Q28"/>
      <c r="R28"/>
    </row>
    <row r="29" spans="1:18">
      <c r="A29" s="45" t="s">
        <v>1</v>
      </c>
      <c r="B29" s="46">
        <v>24.228014611999996</v>
      </c>
      <c r="C29" s="46">
        <v>35.671552634000022</v>
      </c>
      <c r="D29" s="46">
        <v>33.327226152999998</v>
      </c>
      <c r="E29" s="46">
        <v>65.928074377000002</v>
      </c>
      <c r="F29" s="46">
        <v>32.456955757999999</v>
      </c>
      <c r="G29" s="46">
        <v>31.406320799000003</v>
      </c>
      <c r="H29" s="46">
        <v>29.270358236999989</v>
      </c>
      <c r="I29" s="46">
        <v>20.751319452999994</v>
      </c>
      <c r="J29" s="46">
        <v>26.427506476000005</v>
      </c>
      <c r="K29" s="46">
        <v>36.925967214000003</v>
      </c>
      <c r="L29" s="46">
        <v>4.9742317810000003</v>
      </c>
      <c r="M29" s="46">
        <v>40.668996921000009</v>
      </c>
      <c r="N29" s="47">
        <f t="shared" si="0"/>
        <v>382.03652441500009</v>
      </c>
      <c r="O29" s="24"/>
      <c r="P29" s="25"/>
      <c r="Q29"/>
      <c r="R29"/>
    </row>
    <row r="30" spans="1:18">
      <c r="A30" s="45" t="s">
        <v>2</v>
      </c>
      <c r="B30" s="46">
        <v>362.19790032099991</v>
      </c>
      <c r="C30" s="46">
        <v>344.00172635500007</v>
      </c>
      <c r="D30" s="46">
        <v>451.69337771900001</v>
      </c>
      <c r="E30" s="46">
        <v>550.75003600499997</v>
      </c>
      <c r="F30" s="46">
        <v>456.09350707500005</v>
      </c>
      <c r="G30" s="46">
        <v>320.64101670600007</v>
      </c>
      <c r="H30" s="46">
        <v>396.13800258200007</v>
      </c>
      <c r="I30" s="46">
        <v>395.97136993800001</v>
      </c>
      <c r="J30" s="46">
        <v>440.5386698750001</v>
      </c>
      <c r="K30" s="46">
        <v>307.97489041000006</v>
      </c>
      <c r="L30" s="46">
        <v>144.806447488</v>
      </c>
      <c r="M30" s="46">
        <v>427.62145587600003</v>
      </c>
      <c r="N30" s="47">
        <f t="shared" si="0"/>
        <v>4598.4284003499997</v>
      </c>
      <c r="O30" s="24"/>
      <c r="P30" s="25"/>
      <c r="Q30"/>
      <c r="R30"/>
    </row>
    <row r="31" spans="1:18">
      <c r="A31" s="45" t="s">
        <v>3</v>
      </c>
      <c r="B31" s="46">
        <v>13.087321581999996</v>
      </c>
      <c r="C31" s="46">
        <v>18.239378451999986</v>
      </c>
      <c r="D31" s="46">
        <v>25.070796557000008</v>
      </c>
      <c r="E31" s="46">
        <v>28.767332544000016</v>
      </c>
      <c r="F31" s="46">
        <v>17.016240780999997</v>
      </c>
      <c r="G31" s="46">
        <v>26.128884112000016</v>
      </c>
      <c r="H31" s="46">
        <v>19.587623602000011</v>
      </c>
      <c r="I31" s="46">
        <v>18.116148264000014</v>
      </c>
      <c r="J31" s="46">
        <v>18.518576465000013</v>
      </c>
      <c r="K31" s="46">
        <v>33.047035871999995</v>
      </c>
      <c r="L31" s="46">
        <v>43.48946445699999</v>
      </c>
      <c r="M31" s="46">
        <v>52.634223562000066</v>
      </c>
      <c r="N31" s="47">
        <f t="shared" si="0"/>
        <v>313.70302625000011</v>
      </c>
      <c r="O31" s="24"/>
      <c r="P31" s="25"/>
      <c r="Q31"/>
      <c r="R31"/>
    </row>
    <row r="32" spans="1:18">
      <c r="A32" s="45" t="s">
        <v>4</v>
      </c>
      <c r="B32" s="46">
        <v>84.950951355999919</v>
      </c>
      <c r="C32" s="46">
        <v>91.125701312999965</v>
      </c>
      <c r="D32" s="46">
        <v>109.79418741800004</v>
      </c>
      <c r="E32" s="46">
        <v>61.751221301000037</v>
      </c>
      <c r="F32" s="46">
        <v>114.3356517469999</v>
      </c>
      <c r="G32" s="46">
        <v>148.14046751399999</v>
      </c>
      <c r="H32" s="46">
        <v>104.74719852799996</v>
      </c>
      <c r="I32" s="46">
        <v>84.910957720000042</v>
      </c>
      <c r="J32" s="46">
        <v>189.75869673799991</v>
      </c>
      <c r="K32" s="46">
        <v>136.68575767500002</v>
      </c>
      <c r="L32" s="46">
        <v>197.34688211499994</v>
      </c>
      <c r="M32" s="46">
        <v>118.52196147199999</v>
      </c>
      <c r="N32" s="47">
        <f t="shared" si="0"/>
        <v>1442.0696348969998</v>
      </c>
      <c r="O32" s="24"/>
      <c r="P32" s="25"/>
      <c r="Q32"/>
      <c r="R32"/>
    </row>
    <row r="33" spans="1:20">
      <c r="A33" s="45" t="s">
        <v>5</v>
      </c>
      <c r="B33" s="46">
        <v>159.61604595100016</v>
      </c>
      <c r="C33" s="46">
        <v>180.81604994099996</v>
      </c>
      <c r="D33" s="46">
        <v>182.07118915900011</v>
      </c>
      <c r="E33" s="46">
        <v>209.77364138400031</v>
      </c>
      <c r="F33" s="46">
        <v>226.23890950200033</v>
      </c>
      <c r="G33" s="46">
        <v>225.08474201999996</v>
      </c>
      <c r="H33" s="46">
        <v>269.38784860199996</v>
      </c>
      <c r="I33" s="46">
        <v>241.70579843399983</v>
      </c>
      <c r="J33" s="46">
        <v>200.3733617329998</v>
      </c>
      <c r="K33" s="46">
        <v>212.05580801099993</v>
      </c>
      <c r="L33" s="46">
        <v>192.90728459199948</v>
      </c>
      <c r="M33" s="46">
        <v>226.95495866300058</v>
      </c>
      <c r="N33" s="47">
        <f t="shared" si="0"/>
        <v>2526.9856379920006</v>
      </c>
      <c r="O33" s="24"/>
      <c r="P33" s="25"/>
      <c r="Q33"/>
      <c r="R33"/>
    </row>
    <row r="34" spans="1:20">
      <c r="A34" s="45" t="s">
        <v>6</v>
      </c>
      <c r="B34" s="46">
        <v>80.855621543000112</v>
      </c>
      <c r="C34" s="46">
        <v>78.580459627000096</v>
      </c>
      <c r="D34" s="46">
        <v>85.738690510999916</v>
      </c>
      <c r="E34" s="46">
        <v>93.48274718899988</v>
      </c>
      <c r="F34" s="46">
        <v>78.514982124999989</v>
      </c>
      <c r="G34" s="46">
        <v>79.5291741220001</v>
      </c>
      <c r="H34" s="46">
        <v>83.778280436000031</v>
      </c>
      <c r="I34" s="46">
        <v>126.09119309999981</v>
      </c>
      <c r="J34" s="46">
        <v>90.471686191000202</v>
      </c>
      <c r="K34" s="46">
        <v>82.613832571000074</v>
      </c>
      <c r="L34" s="46">
        <v>99.50008716999983</v>
      </c>
      <c r="M34" s="46">
        <v>161.68967648200012</v>
      </c>
      <c r="N34" s="47">
        <f t="shared" si="0"/>
        <v>1140.8464310670001</v>
      </c>
      <c r="O34" s="24"/>
      <c r="P34" s="25"/>
      <c r="Q34"/>
      <c r="R34"/>
    </row>
    <row r="35" spans="1:20">
      <c r="A35" s="48" t="s">
        <v>23</v>
      </c>
      <c r="B35" s="49">
        <f t="shared" ref="B35:C35" si="1">SUM(B27:B34)</f>
        <v>1273.1008755170003</v>
      </c>
      <c r="C35" s="49">
        <f t="shared" si="1"/>
        <v>1202.7061737410004</v>
      </c>
      <c r="D35" s="49">
        <f t="shared" ref="D35:E35" si="2">SUM(D27:D34)</f>
        <v>1500.2933545219996</v>
      </c>
      <c r="E35" s="49">
        <f t="shared" si="2"/>
        <v>1534.2319315260002</v>
      </c>
      <c r="F35" s="49">
        <f t="shared" ref="F35:G35" si="3">SUM(F27:F34)</f>
        <v>1559.2611934779993</v>
      </c>
      <c r="G35" s="49">
        <f t="shared" si="3"/>
        <v>1445.3222810730001</v>
      </c>
      <c r="H35" s="49">
        <f t="shared" ref="H35:I35" si="4">SUM(H27:H34)</f>
        <v>1064.9833375799999</v>
      </c>
      <c r="I35" s="49">
        <f t="shared" si="4"/>
        <v>1023.5869894679995</v>
      </c>
      <c r="J35" s="49">
        <f t="shared" ref="J35:K35" si="5">SUM(J27:J34)</f>
        <v>1083.0463056579999</v>
      </c>
      <c r="K35" s="49">
        <f t="shared" si="5"/>
        <v>903.47099080700013</v>
      </c>
      <c r="L35" s="49">
        <f t="shared" ref="L35:M35" si="6">SUM(L27:L34)</f>
        <v>870.40112235699928</v>
      </c>
      <c r="M35" s="49">
        <f t="shared" si="6"/>
        <v>1529.6787997700008</v>
      </c>
      <c r="N35" s="49">
        <f t="shared" si="0"/>
        <v>14990.083355497001</v>
      </c>
      <c r="O35" s="24"/>
      <c r="P35" s="25"/>
      <c r="Q35"/>
      <c r="R35"/>
    </row>
    <row r="36" spans="1:20" s="12" customFormat="1">
      <c r="A36" s="50"/>
      <c r="B36" s="51"/>
      <c r="C36" s="51"/>
      <c r="D36" s="51"/>
      <c r="E36" s="51"/>
      <c r="F36" s="51"/>
      <c r="G36" s="51"/>
      <c r="H36" s="51"/>
      <c r="I36" s="51"/>
      <c r="J36" s="51"/>
      <c r="K36" s="51"/>
      <c r="L36" s="51"/>
      <c r="M36" s="52"/>
      <c r="N36" s="52"/>
      <c r="O36" s="19"/>
      <c r="P36" s="19"/>
    </row>
    <row r="37" spans="1:20">
      <c r="A37" s="53" t="s">
        <v>41</v>
      </c>
      <c r="B37" s="54">
        <v>321.86935568159987</v>
      </c>
      <c r="C37" s="54">
        <v>302.66797494026309</v>
      </c>
      <c r="D37" s="54">
        <v>376.85286876300324</v>
      </c>
      <c r="E37" s="54">
        <v>384.80671095770589</v>
      </c>
      <c r="F37" s="54">
        <v>390.75395821453645</v>
      </c>
      <c r="G37" s="54">
        <v>361.51642450974197</v>
      </c>
      <c r="H37" s="54">
        <v>261.71429254741912</v>
      </c>
      <c r="I37" s="54">
        <v>249.77404180638467</v>
      </c>
      <c r="J37" s="54">
        <v>263.61781199211379</v>
      </c>
      <c r="K37" s="54">
        <v>216.20633268456169</v>
      </c>
      <c r="L37" s="54">
        <v>204.43927361307092</v>
      </c>
      <c r="M37" s="54">
        <v>351.33574161690717</v>
      </c>
      <c r="N37" s="55">
        <f>SUM(B37:M37)</f>
        <v>3685.5547873273081</v>
      </c>
      <c r="O37" s="24"/>
      <c r="P37" s="25"/>
      <c r="Q37"/>
      <c r="R37"/>
    </row>
    <row r="38" spans="1:20" s="3" customFormat="1" ht="14.4" customHeight="1">
      <c r="A38" s="56" t="s">
        <v>92</v>
      </c>
      <c r="B38" s="57"/>
      <c r="C38" s="56"/>
      <c r="D38" s="56"/>
      <c r="E38" s="56"/>
      <c r="F38" s="56"/>
      <c r="G38" s="56"/>
      <c r="H38" s="56"/>
      <c r="I38" s="56"/>
      <c r="J38" s="58"/>
      <c r="K38" s="58"/>
      <c r="L38" s="58"/>
      <c r="M38" s="58"/>
      <c r="N38" s="59"/>
      <c r="O38" s="26"/>
      <c r="P38" s="21"/>
      <c r="Q38" s="2"/>
      <c r="R38" s="2"/>
      <c r="S38" s="2"/>
      <c r="T38" s="2"/>
    </row>
    <row r="39" spans="1:20">
      <c r="A39" s="60"/>
      <c r="B39" s="60"/>
      <c r="C39" s="60"/>
      <c r="D39" s="60"/>
      <c r="E39" s="60"/>
      <c r="F39" s="60"/>
      <c r="G39" s="60"/>
      <c r="H39" s="60"/>
      <c r="I39" s="60"/>
      <c r="J39" s="60"/>
      <c r="K39" s="60"/>
      <c r="L39" s="60"/>
      <c r="M39" s="60"/>
      <c r="N39" s="57"/>
      <c r="S39" s="1"/>
      <c r="T39" s="1"/>
    </row>
    <row r="40" spans="1:20">
      <c r="A40" s="48" t="s">
        <v>7</v>
      </c>
      <c r="B40" s="61" t="s">
        <v>25</v>
      </c>
      <c r="C40" s="61" t="s">
        <v>53</v>
      </c>
      <c r="D40" s="61" t="s">
        <v>55</v>
      </c>
      <c r="E40" s="61" t="s">
        <v>56</v>
      </c>
      <c r="F40" s="61" t="s">
        <v>57</v>
      </c>
      <c r="G40" s="61" t="s">
        <v>58</v>
      </c>
      <c r="H40" s="61" t="s">
        <v>59</v>
      </c>
      <c r="I40" s="61" t="s">
        <v>60</v>
      </c>
      <c r="J40" s="61" t="s">
        <v>61</v>
      </c>
      <c r="K40" s="61" t="s">
        <v>62</v>
      </c>
      <c r="L40" s="61" t="s">
        <v>63</v>
      </c>
      <c r="M40" s="61" t="s">
        <v>64</v>
      </c>
      <c r="N40" s="61" t="str">
        <f>N26</f>
        <v>Somme</v>
      </c>
      <c r="O40" s="22"/>
      <c r="P40" s="27"/>
      <c r="Q40"/>
      <c r="R40"/>
    </row>
    <row r="41" spans="1:20">
      <c r="A41" s="45" t="s">
        <v>40</v>
      </c>
      <c r="B41" s="46">
        <v>13.807186450000005</v>
      </c>
      <c r="C41" s="46">
        <v>13.357340509999991</v>
      </c>
      <c r="D41" s="46">
        <v>13.963660489999981</v>
      </c>
      <c r="E41" s="46">
        <v>11.175103620000005</v>
      </c>
      <c r="F41" s="46">
        <v>15.635807599999982</v>
      </c>
      <c r="G41" s="46">
        <v>21.448527909999992</v>
      </c>
      <c r="H41" s="46">
        <v>24.151660359999934</v>
      </c>
      <c r="I41" s="46">
        <v>20.169031259999997</v>
      </c>
      <c r="J41" s="46">
        <v>17.306690199999988</v>
      </c>
      <c r="K41" s="46">
        <v>18.911041349999991</v>
      </c>
      <c r="L41" s="46">
        <v>34.50083587000001</v>
      </c>
      <c r="M41" s="46">
        <v>19.582191799999997</v>
      </c>
      <c r="N41" s="47">
        <f t="shared" ref="N41:N49" si="7">SUM(B41:M41)</f>
        <v>224.0090774199999</v>
      </c>
      <c r="O41" s="24"/>
      <c r="P41" s="25"/>
      <c r="Q41"/>
      <c r="R41"/>
    </row>
    <row r="42" spans="1:20">
      <c r="A42" s="45" t="s">
        <v>0</v>
      </c>
      <c r="B42" s="46">
        <v>0.73147398000000008</v>
      </c>
      <c r="C42" s="46">
        <v>1.0581501100000001</v>
      </c>
      <c r="D42" s="46">
        <v>1.2575720399999997</v>
      </c>
      <c r="E42" s="46">
        <v>1.4481132499999991</v>
      </c>
      <c r="F42" s="46">
        <v>1.0935989400000001</v>
      </c>
      <c r="G42" s="46">
        <v>2.344443239999999</v>
      </c>
      <c r="H42" s="46">
        <v>1.3397721300000007</v>
      </c>
      <c r="I42" s="46">
        <v>1.3083103699999998</v>
      </c>
      <c r="J42" s="46">
        <v>1.2782639999999992</v>
      </c>
      <c r="K42" s="46">
        <v>0.96970585000000009</v>
      </c>
      <c r="L42" s="46">
        <v>1.0402528199999996</v>
      </c>
      <c r="M42" s="46">
        <v>1.2808008000000002</v>
      </c>
      <c r="N42" s="47">
        <f t="shared" si="7"/>
        <v>15.150457529999995</v>
      </c>
      <c r="O42" s="24"/>
      <c r="P42" s="25"/>
      <c r="Q42"/>
      <c r="R42"/>
    </row>
    <row r="43" spans="1:20">
      <c r="A43" s="45" t="s">
        <v>1</v>
      </c>
      <c r="B43" s="46">
        <v>0.39072449999999986</v>
      </c>
      <c r="C43" s="46">
        <v>0.39732932000000004</v>
      </c>
      <c r="D43" s="46">
        <v>0.53593645999999984</v>
      </c>
      <c r="E43" s="46">
        <v>0.65727581000000024</v>
      </c>
      <c r="F43" s="46">
        <v>0.48008255000000022</v>
      </c>
      <c r="G43" s="46">
        <v>0.39351769999999997</v>
      </c>
      <c r="H43" s="46">
        <v>0.44938822000000006</v>
      </c>
      <c r="I43" s="46">
        <v>0.22057247999999999</v>
      </c>
      <c r="J43" s="46">
        <v>0.36124273000000012</v>
      </c>
      <c r="K43" s="46">
        <v>0.56674455999999995</v>
      </c>
      <c r="L43" s="46">
        <v>1.9524839999999998E-2</v>
      </c>
      <c r="M43" s="46">
        <v>0.41690171000000004</v>
      </c>
      <c r="N43" s="47">
        <f t="shared" si="7"/>
        <v>4.88924088</v>
      </c>
      <c r="O43" s="24"/>
      <c r="P43" s="25"/>
      <c r="Q43"/>
      <c r="R43"/>
    </row>
    <row r="44" spans="1:20">
      <c r="A44" s="45" t="s">
        <v>2</v>
      </c>
      <c r="B44" s="46">
        <v>3.3520000000000012</v>
      </c>
      <c r="C44" s="46">
        <v>3.1200015000000008</v>
      </c>
      <c r="D44" s="46">
        <v>3.4410000000000007</v>
      </c>
      <c r="E44" s="46">
        <v>4.0050000000000008</v>
      </c>
      <c r="F44" s="46">
        <v>3.1400060000000005</v>
      </c>
      <c r="G44" s="46">
        <v>2.0950005000000003</v>
      </c>
      <c r="H44" s="46">
        <v>3.6660045000000006</v>
      </c>
      <c r="I44" s="46">
        <v>4.0320000000000009</v>
      </c>
      <c r="J44" s="46">
        <v>4.0690000000000017</v>
      </c>
      <c r="K44" s="46">
        <v>2.7790000000000004</v>
      </c>
      <c r="L44" s="46">
        <v>1.3980000000000001</v>
      </c>
      <c r="M44" s="46">
        <v>3.535000000000001</v>
      </c>
      <c r="N44" s="47">
        <f t="shared" si="7"/>
        <v>38.632012500000016</v>
      </c>
      <c r="O44" s="24"/>
      <c r="P44" s="25"/>
      <c r="Q44"/>
      <c r="R44"/>
    </row>
    <row r="45" spans="1:20">
      <c r="A45" s="45" t="s">
        <v>3</v>
      </c>
      <c r="B45" s="46">
        <v>1.0622241799999996</v>
      </c>
      <c r="C45" s="46">
        <v>1.6555679399999996</v>
      </c>
      <c r="D45" s="46">
        <v>1.8751515600000004</v>
      </c>
      <c r="E45" s="46">
        <v>2.665768299999999</v>
      </c>
      <c r="F45" s="46">
        <v>1.317292400000001</v>
      </c>
      <c r="G45" s="46">
        <v>2.3460605200000026</v>
      </c>
      <c r="H45" s="46">
        <v>1.9144452100000005</v>
      </c>
      <c r="I45" s="46">
        <v>2.0333761999999993</v>
      </c>
      <c r="J45" s="46">
        <v>1.4822030800000008</v>
      </c>
      <c r="K45" s="46">
        <v>2.4435930500000005</v>
      </c>
      <c r="L45" s="46">
        <v>7.0235435500000039</v>
      </c>
      <c r="M45" s="46">
        <v>7.3506634500000017</v>
      </c>
      <c r="N45" s="47">
        <f t="shared" si="7"/>
        <v>33.169889440000006</v>
      </c>
      <c r="O45" s="24"/>
      <c r="P45" s="25"/>
      <c r="Q45"/>
      <c r="R45"/>
    </row>
    <row r="46" spans="1:20">
      <c r="A46" s="45" t="s">
        <v>4</v>
      </c>
      <c r="B46" s="46">
        <v>64.798720690000039</v>
      </c>
      <c r="C46" s="46">
        <v>72.423845360000016</v>
      </c>
      <c r="D46" s="46">
        <v>88.116980469999945</v>
      </c>
      <c r="E46" s="46">
        <v>42.793890689999969</v>
      </c>
      <c r="F46" s="46">
        <v>82.879008620000008</v>
      </c>
      <c r="G46" s="46">
        <v>94.98257171000003</v>
      </c>
      <c r="H46" s="46">
        <v>80.361622330000046</v>
      </c>
      <c r="I46" s="46">
        <v>52.56131598999999</v>
      </c>
      <c r="J46" s="46">
        <v>97.419313060000036</v>
      </c>
      <c r="K46" s="46">
        <v>76.615852019999977</v>
      </c>
      <c r="L46" s="46">
        <v>62.266419150000068</v>
      </c>
      <c r="M46" s="46">
        <v>52.361011479999988</v>
      </c>
      <c r="N46" s="47">
        <f t="shared" si="7"/>
        <v>867.58055157000001</v>
      </c>
      <c r="O46" s="24"/>
      <c r="P46" s="25"/>
      <c r="Q46"/>
      <c r="R46"/>
    </row>
    <row r="47" spans="1:20">
      <c r="A47" s="45" t="s">
        <v>5</v>
      </c>
      <c r="B47" s="46">
        <v>3.6949341700000002</v>
      </c>
      <c r="C47" s="46">
        <v>3.6572608799999982</v>
      </c>
      <c r="D47" s="46">
        <v>4.071296300000002</v>
      </c>
      <c r="E47" s="46">
        <v>4.4903643899999999</v>
      </c>
      <c r="F47" s="46">
        <v>5.2078570199999934</v>
      </c>
      <c r="G47" s="46">
        <v>4.1511283299999953</v>
      </c>
      <c r="H47" s="46">
        <v>5.153084169999989</v>
      </c>
      <c r="I47" s="46">
        <v>4.8080838799999981</v>
      </c>
      <c r="J47" s="46">
        <v>4.2410019899999902</v>
      </c>
      <c r="K47" s="46">
        <v>4.611909849999992</v>
      </c>
      <c r="L47" s="46">
        <v>4.1243002600000027</v>
      </c>
      <c r="M47" s="46">
        <v>3.939994749999999</v>
      </c>
      <c r="N47" s="47">
        <f t="shared" si="7"/>
        <v>52.151215989999962</v>
      </c>
      <c r="O47" s="24"/>
      <c r="P47" s="25"/>
      <c r="Q47"/>
      <c r="R47"/>
    </row>
    <row r="48" spans="1:20">
      <c r="A48" s="45" t="s">
        <v>6</v>
      </c>
      <c r="B48" s="46">
        <v>15.085483819999986</v>
      </c>
      <c r="C48" s="46">
        <v>14.600309149999962</v>
      </c>
      <c r="D48" s="46">
        <v>18.227612939999965</v>
      </c>
      <c r="E48" s="46">
        <v>14.553460549999986</v>
      </c>
      <c r="F48" s="46">
        <v>22.338300579999956</v>
      </c>
      <c r="G48" s="46">
        <v>17.713899809999962</v>
      </c>
      <c r="H48" s="46">
        <v>19.857764699999962</v>
      </c>
      <c r="I48" s="46">
        <v>19.454670519999986</v>
      </c>
      <c r="J48" s="46">
        <v>16.665775119999999</v>
      </c>
      <c r="K48" s="46">
        <v>18.344135019999968</v>
      </c>
      <c r="L48" s="46">
        <v>13.340690969999965</v>
      </c>
      <c r="M48" s="46">
        <v>17.886568559999958</v>
      </c>
      <c r="N48" s="47">
        <f t="shared" si="7"/>
        <v>208.06867173999962</v>
      </c>
      <c r="O48" s="24"/>
      <c r="P48" s="25"/>
      <c r="Q48"/>
      <c r="R48"/>
    </row>
    <row r="49" spans="1:20">
      <c r="A49" s="48" t="s">
        <v>23</v>
      </c>
      <c r="B49" s="49">
        <f t="shared" ref="B49:C49" si="8">SUM(B41:B48)</f>
        <v>102.92274779000002</v>
      </c>
      <c r="C49" s="49">
        <f t="shared" si="8"/>
        <v>110.26980476999996</v>
      </c>
      <c r="D49" s="49">
        <f t="shared" ref="D49:E49" si="9">SUM(D41:D48)</f>
        <v>131.48921025999988</v>
      </c>
      <c r="E49" s="49">
        <f t="shared" si="9"/>
        <v>81.788976609999949</v>
      </c>
      <c r="F49" s="49">
        <f t="shared" ref="F49:G49" si="10">SUM(F41:F48)</f>
        <v>132.09195370999993</v>
      </c>
      <c r="G49" s="49">
        <f t="shared" si="10"/>
        <v>145.47514971999999</v>
      </c>
      <c r="H49" s="49">
        <f t="shared" ref="H49:I49" si="11">SUM(H41:H48)</f>
        <v>136.89374161999993</v>
      </c>
      <c r="I49" s="49">
        <f t="shared" si="11"/>
        <v>104.58736069999998</v>
      </c>
      <c r="J49" s="49">
        <f t="shared" ref="J49:K49" si="12">SUM(J41:J48)</f>
        <v>142.82349018000002</v>
      </c>
      <c r="K49" s="49">
        <f t="shared" si="12"/>
        <v>125.24198169999993</v>
      </c>
      <c r="L49" s="49">
        <f t="shared" ref="L49:M49" si="13">SUM(L41:L48)</f>
        <v>123.71356746000005</v>
      </c>
      <c r="M49" s="49">
        <f t="shared" si="13"/>
        <v>106.35313254999994</v>
      </c>
      <c r="N49" s="49">
        <f t="shared" si="7"/>
        <v>1443.6511170699996</v>
      </c>
      <c r="O49" s="24"/>
      <c r="P49" s="25"/>
      <c r="Q49"/>
      <c r="R49"/>
    </row>
    <row r="50" spans="1:20">
      <c r="A50" s="62"/>
      <c r="B50" s="57"/>
      <c r="C50" s="57"/>
      <c r="D50" s="57"/>
      <c r="E50" s="57"/>
      <c r="F50" s="57"/>
      <c r="G50" s="57"/>
      <c r="H50" s="57"/>
      <c r="I50" s="57"/>
      <c r="J50" s="57"/>
      <c r="K50" s="57"/>
      <c r="L50" s="57"/>
      <c r="M50" s="57"/>
      <c r="N50" s="57"/>
      <c r="S50" s="1"/>
      <c r="T50" s="1"/>
    </row>
    <row r="51" spans="1:20">
      <c r="A51" s="62"/>
      <c r="B51" s="57"/>
      <c r="C51" s="57"/>
      <c r="D51" s="57"/>
      <c r="E51" s="57"/>
      <c r="F51" s="57"/>
      <c r="G51" s="57"/>
      <c r="H51" s="57"/>
      <c r="I51" s="57"/>
      <c r="J51" s="57"/>
      <c r="K51" s="57"/>
      <c r="L51" s="57"/>
      <c r="M51" s="57"/>
      <c r="N51" s="57"/>
      <c r="S51" s="1"/>
      <c r="T51" s="1"/>
    </row>
    <row r="52" spans="1:20" s="3" customFormat="1" ht="14.4" customHeight="1">
      <c r="A52" s="56" t="s">
        <v>93</v>
      </c>
      <c r="B52" s="56"/>
      <c r="C52" s="56"/>
      <c r="D52" s="56"/>
      <c r="E52" s="56"/>
      <c r="F52" s="56"/>
      <c r="G52" s="56"/>
      <c r="H52" s="56"/>
      <c r="I52" s="56"/>
      <c r="J52" s="58"/>
      <c r="K52" s="58"/>
      <c r="L52" s="58"/>
      <c r="M52" s="58"/>
      <c r="N52" s="58"/>
      <c r="O52" s="28"/>
      <c r="P52" s="21"/>
      <c r="Q52" s="2"/>
      <c r="R52" s="2"/>
      <c r="S52" s="2"/>
      <c r="T52" s="2"/>
    </row>
    <row r="53" spans="1:20">
      <c r="A53" s="60"/>
      <c r="B53" s="60"/>
      <c r="C53" s="60"/>
      <c r="D53" s="60"/>
      <c r="E53" s="60"/>
      <c r="F53" s="60"/>
      <c r="G53" s="60"/>
      <c r="H53" s="57"/>
      <c r="I53" s="57"/>
      <c r="J53" s="57"/>
      <c r="K53" s="57"/>
      <c r="L53" s="57"/>
      <c r="M53" s="57"/>
      <c r="N53" s="57"/>
      <c r="S53" s="1"/>
      <c r="T53" s="1"/>
    </row>
    <row r="54" spans="1:20">
      <c r="A54" s="48" t="s">
        <v>8</v>
      </c>
      <c r="B54" s="61" t="s">
        <v>25</v>
      </c>
      <c r="C54" s="61" t="s">
        <v>53</v>
      </c>
      <c r="D54" s="61" t="s">
        <v>55</v>
      </c>
      <c r="E54" s="61" t="s">
        <v>56</v>
      </c>
      <c r="F54" s="61" t="s">
        <v>57</v>
      </c>
      <c r="G54" s="61" t="s">
        <v>58</v>
      </c>
      <c r="H54" s="61" t="s">
        <v>59</v>
      </c>
      <c r="I54" s="61" t="s">
        <v>60</v>
      </c>
      <c r="J54" s="61" t="s">
        <v>61</v>
      </c>
      <c r="K54" s="61" t="s">
        <v>62</v>
      </c>
      <c r="L54" s="61" t="s">
        <v>63</v>
      </c>
      <c r="M54" s="61" t="s">
        <v>64</v>
      </c>
      <c r="N54" s="63" t="str">
        <f>N26</f>
        <v>Somme</v>
      </c>
      <c r="O54" s="23"/>
      <c r="P54" s="27"/>
      <c r="Q54"/>
      <c r="R54"/>
    </row>
    <row r="55" spans="1:20">
      <c r="A55" s="45" t="s">
        <v>9</v>
      </c>
      <c r="B55" s="46">
        <v>252.92915015300002</v>
      </c>
      <c r="C55" s="46">
        <v>268.73852638699998</v>
      </c>
      <c r="D55" s="46">
        <v>393.0555143050002</v>
      </c>
      <c r="E55" s="46">
        <v>323.84404050399979</v>
      </c>
      <c r="F55" s="46">
        <v>440.57201543900004</v>
      </c>
      <c r="G55" s="46">
        <v>355.62257781900058</v>
      </c>
      <c r="H55" s="46">
        <v>176.08673790600017</v>
      </c>
      <c r="I55" s="46">
        <v>147.04085763899997</v>
      </c>
      <c r="J55" s="46">
        <v>149.75615790499984</v>
      </c>
      <c r="K55" s="46">
        <v>170.00847537100012</v>
      </c>
      <c r="L55" s="46">
        <v>124.52895617999995</v>
      </c>
      <c r="M55" s="46">
        <v>140.37628002699986</v>
      </c>
      <c r="N55" s="47">
        <f t="shared" ref="N55:N64" si="14">SUM(B55:M55)</f>
        <v>2942.5592896350004</v>
      </c>
      <c r="O55" s="24"/>
      <c r="P55" s="25"/>
      <c r="Q55"/>
      <c r="R55"/>
    </row>
    <row r="56" spans="1:20">
      <c r="A56" s="45" t="s">
        <v>10</v>
      </c>
      <c r="B56" s="46">
        <v>90.585603857999999</v>
      </c>
      <c r="C56" s="46">
        <v>87.55045348900002</v>
      </c>
      <c r="D56" s="46">
        <v>92.848454161999967</v>
      </c>
      <c r="E56" s="46">
        <v>96.100911975000017</v>
      </c>
      <c r="F56" s="46">
        <v>93.752245613999946</v>
      </c>
      <c r="G56" s="46">
        <v>89.88734327899995</v>
      </c>
      <c r="H56" s="46">
        <v>97.097697966999959</v>
      </c>
      <c r="I56" s="46">
        <v>66.428969664999997</v>
      </c>
      <c r="J56" s="46">
        <v>47.018325228000009</v>
      </c>
      <c r="K56" s="46">
        <v>33.825071043000001</v>
      </c>
      <c r="L56" s="46">
        <v>32.001177636000001</v>
      </c>
      <c r="M56" s="46">
        <v>253.54110567300009</v>
      </c>
      <c r="N56" s="47">
        <f t="shared" si="14"/>
        <v>1080.6373595889997</v>
      </c>
      <c r="O56" s="24"/>
      <c r="P56" s="25"/>
      <c r="Q56"/>
      <c r="R56"/>
    </row>
    <row r="57" spans="1:20">
      <c r="A57" s="45" t="s">
        <v>11</v>
      </c>
      <c r="B57" s="46">
        <v>180.78399632300005</v>
      </c>
      <c r="C57" s="46">
        <v>167.29972241900001</v>
      </c>
      <c r="D57" s="46">
        <v>159.79295562600004</v>
      </c>
      <c r="E57" s="46">
        <v>320.26858335899988</v>
      </c>
      <c r="F57" s="46">
        <v>218.19028431699994</v>
      </c>
      <c r="G57" s="46">
        <v>228.18511381799991</v>
      </c>
      <c r="H57" s="46">
        <v>169.33826907099981</v>
      </c>
      <c r="I57" s="46">
        <v>181.45068119500004</v>
      </c>
      <c r="J57" s="46">
        <v>261.1543367190003</v>
      </c>
      <c r="K57" s="46">
        <v>190.34069966099986</v>
      </c>
      <c r="L57" s="46">
        <v>208.45139372400007</v>
      </c>
      <c r="M57" s="46">
        <v>210.91100777299982</v>
      </c>
      <c r="N57" s="47">
        <f t="shared" si="14"/>
        <v>2496.1670440049993</v>
      </c>
      <c r="O57" s="24"/>
      <c r="P57" s="25"/>
      <c r="Q57"/>
      <c r="R57"/>
    </row>
    <row r="58" spans="1:20">
      <c r="A58" s="45" t="s">
        <v>12</v>
      </c>
      <c r="B58" s="46">
        <v>77.39262606500003</v>
      </c>
      <c r="C58" s="46">
        <v>69.65999998499997</v>
      </c>
      <c r="D58" s="46">
        <v>75.799744402999991</v>
      </c>
      <c r="E58" s="46">
        <v>43.153206697000009</v>
      </c>
      <c r="F58" s="46">
        <v>32.366079006</v>
      </c>
      <c r="G58" s="46">
        <v>24.718662808999994</v>
      </c>
      <c r="H58" s="46">
        <v>18.943388432999999</v>
      </c>
      <c r="I58" s="46">
        <v>20.387980930999994</v>
      </c>
      <c r="J58" s="46">
        <v>25.352021297999997</v>
      </c>
      <c r="K58" s="46">
        <v>26.338440206999987</v>
      </c>
      <c r="L58" s="46">
        <v>12.726948914999998</v>
      </c>
      <c r="M58" s="46">
        <v>45.258132209000024</v>
      </c>
      <c r="N58" s="47">
        <f t="shared" si="14"/>
        <v>472.09723095800007</v>
      </c>
      <c r="O58" s="24"/>
      <c r="P58" s="25"/>
      <c r="Q58"/>
      <c r="R58"/>
    </row>
    <row r="59" spans="1:20">
      <c r="A59" s="45" t="s">
        <v>13</v>
      </c>
      <c r="B59" s="46">
        <v>178.43756648600001</v>
      </c>
      <c r="C59" s="46">
        <v>155.43886055800002</v>
      </c>
      <c r="D59" s="46">
        <v>250.06962067199996</v>
      </c>
      <c r="E59" s="46">
        <v>242.13468563200001</v>
      </c>
      <c r="F59" s="46">
        <v>257.60646110399995</v>
      </c>
      <c r="G59" s="46">
        <v>129.67077816899999</v>
      </c>
      <c r="H59" s="46">
        <v>224.87120549000008</v>
      </c>
      <c r="I59" s="46">
        <v>260.35252955900012</v>
      </c>
      <c r="J59" s="46">
        <v>224.0825455400001</v>
      </c>
      <c r="K59" s="46">
        <v>145.59759964599999</v>
      </c>
      <c r="L59" s="46">
        <v>104.83681345100004</v>
      </c>
      <c r="M59" s="46">
        <v>274.68542214200005</v>
      </c>
      <c r="N59" s="47">
        <f t="shared" si="14"/>
        <v>2447.7840884490001</v>
      </c>
      <c r="O59" s="24"/>
      <c r="P59" s="25"/>
      <c r="Q59"/>
      <c r="R59"/>
    </row>
    <row r="60" spans="1:20">
      <c r="A60" s="45" t="s">
        <v>14</v>
      </c>
      <c r="B60" s="46">
        <v>24.306545043999993</v>
      </c>
      <c r="C60" s="46">
        <v>22.752255644999991</v>
      </c>
      <c r="D60" s="46">
        <v>32.399580599000018</v>
      </c>
      <c r="E60" s="46">
        <v>13.237586994000001</v>
      </c>
      <c r="F60" s="46">
        <v>11.376585445000003</v>
      </c>
      <c r="G60" s="46">
        <v>9.1056962789999982</v>
      </c>
      <c r="H60" s="46">
        <v>12.332803341000002</v>
      </c>
      <c r="I60" s="46">
        <v>12.113425546999999</v>
      </c>
      <c r="J60" s="46">
        <v>10.865522298999997</v>
      </c>
      <c r="K60" s="46">
        <v>10.353758623999999</v>
      </c>
      <c r="L60" s="46">
        <v>17.070221048000004</v>
      </c>
      <c r="M60" s="46">
        <v>17.328269329000001</v>
      </c>
      <c r="N60" s="47">
        <f t="shared" si="14"/>
        <v>193.24225019399998</v>
      </c>
      <c r="O60" s="24"/>
      <c r="P60" s="25"/>
      <c r="Q60"/>
      <c r="R60"/>
    </row>
    <row r="61" spans="1:20">
      <c r="A61" s="45" t="s">
        <v>15</v>
      </c>
      <c r="B61" s="46">
        <v>50.50079053799999</v>
      </c>
      <c r="C61" s="46">
        <v>58.004941271000014</v>
      </c>
      <c r="D61" s="46">
        <v>61.47762599000005</v>
      </c>
      <c r="E61" s="46">
        <v>49.147068020000006</v>
      </c>
      <c r="F61" s="46">
        <v>65.387493119000098</v>
      </c>
      <c r="G61" s="46">
        <v>79.819275169000022</v>
      </c>
      <c r="H61" s="46">
        <v>59.517331894000016</v>
      </c>
      <c r="I61" s="46">
        <v>57.675064938999981</v>
      </c>
      <c r="J61" s="46">
        <v>46.433243046000001</v>
      </c>
      <c r="K61" s="46">
        <v>51.518801927999952</v>
      </c>
      <c r="L61" s="46">
        <v>53.54342636800007</v>
      </c>
      <c r="M61" s="46">
        <v>57.48241210500003</v>
      </c>
      <c r="N61" s="47">
        <f t="shared" si="14"/>
        <v>690.50747438700012</v>
      </c>
      <c r="O61" s="24"/>
      <c r="P61" s="25"/>
      <c r="Q61"/>
      <c r="R61"/>
    </row>
    <row r="62" spans="1:20">
      <c r="A62" s="45" t="s">
        <v>16</v>
      </c>
      <c r="B62" s="46">
        <v>393.51897527799952</v>
      </c>
      <c r="C62" s="46">
        <v>330.89841007200005</v>
      </c>
      <c r="D62" s="46">
        <v>387.61123419699942</v>
      </c>
      <c r="E62" s="46">
        <v>407.94860347199881</v>
      </c>
      <c r="F62" s="46">
        <v>390.9846305829995</v>
      </c>
      <c r="G62" s="46">
        <v>458.80174679499873</v>
      </c>
      <c r="H62" s="46">
        <v>269.27367423499999</v>
      </c>
      <c r="I62" s="46">
        <v>244.83829494099965</v>
      </c>
      <c r="J62" s="46">
        <v>286.22461271000003</v>
      </c>
      <c r="K62" s="46">
        <v>236.12613092999999</v>
      </c>
      <c r="L62" s="46">
        <v>277.84941486599945</v>
      </c>
      <c r="M62" s="46">
        <v>478.58407559700021</v>
      </c>
      <c r="N62" s="47">
        <f t="shared" si="14"/>
        <v>4162.6598036759951</v>
      </c>
      <c r="O62" s="24"/>
      <c r="P62" s="25"/>
      <c r="Q62"/>
      <c r="R62"/>
    </row>
    <row r="63" spans="1:20">
      <c r="A63" s="45" t="s">
        <v>6</v>
      </c>
      <c r="B63" s="46">
        <v>24.645621771999995</v>
      </c>
      <c r="C63" s="46">
        <v>42.363003914999958</v>
      </c>
      <c r="D63" s="46">
        <v>47.238624568000034</v>
      </c>
      <c r="E63" s="46">
        <v>38.397244873000041</v>
      </c>
      <c r="F63" s="46">
        <v>49.025398850999977</v>
      </c>
      <c r="G63" s="46">
        <v>69.511086936000027</v>
      </c>
      <c r="H63" s="46">
        <v>37.522229243000027</v>
      </c>
      <c r="I63" s="46">
        <v>33.299185051999956</v>
      </c>
      <c r="J63" s="46">
        <v>32.159540913000029</v>
      </c>
      <c r="K63" s="46">
        <v>39.36201339700002</v>
      </c>
      <c r="L63" s="46">
        <v>39.39277016900003</v>
      </c>
      <c r="M63" s="46">
        <v>51.512094914999992</v>
      </c>
      <c r="N63" s="47">
        <f t="shared" si="14"/>
        <v>504.42881460400002</v>
      </c>
      <c r="O63" s="24"/>
      <c r="P63" s="25"/>
      <c r="Q63"/>
      <c r="R63"/>
    </row>
    <row r="64" spans="1:20">
      <c r="A64" s="48" t="s">
        <v>23</v>
      </c>
      <c r="B64" s="49">
        <f t="shared" ref="B64:C64" si="15">SUM(B55:B63)</f>
        <v>1273.1008755169996</v>
      </c>
      <c r="C64" s="49">
        <f t="shared" si="15"/>
        <v>1202.7061737410002</v>
      </c>
      <c r="D64" s="49">
        <f t="shared" ref="D64:E64" si="16">SUM(D55:D63)</f>
        <v>1500.2933545219996</v>
      </c>
      <c r="E64" s="49">
        <f t="shared" si="16"/>
        <v>1534.2319315259983</v>
      </c>
      <c r="F64" s="49">
        <f t="shared" ref="F64:G64" si="17">SUM(F55:F63)</f>
        <v>1559.2611934779993</v>
      </c>
      <c r="G64" s="49">
        <f t="shared" si="17"/>
        <v>1445.322281072999</v>
      </c>
      <c r="H64" s="49">
        <f t="shared" ref="H64:I64" si="18">SUM(H55:H63)</f>
        <v>1064.9833375800001</v>
      </c>
      <c r="I64" s="49">
        <f t="shared" si="18"/>
        <v>1023.5869894679997</v>
      </c>
      <c r="J64" s="49">
        <f t="shared" ref="J64:K64" si="19">SUM(J55:J63)</f>
        <v>1083.0463056580004</v>
      </c>
      <c r="K64" s="49">
        <f t="shared" si="19"/>
        <v>903.47099080699991</v>
      </c>
      <c r="L64" s="49">
        <f t="shared" ref="L64:M64" si="20">SUM(L55:L63)</f>
        <v>870.40112235699951</v>
      </c>
      <c r="M64" s="49">
        <f t="shared" si="20"/>
        <v>1529.6787997700001</v>
      </c>
      <c r="N64" s="49">
        <f t="shared" si="14"/>
        <v>14990.083355496996</v>
      </c>
      <c r="O64" s="24"/>
      <c r="P64" s="25"/>
      <c r="Q64"/>
      <c r="R64"/>
    </row>
    <row r="65" spans="1:20">
      <c r="A65" s="62"/>
      <c r="B65" s="57"/>
      <c r="C65" s="57"/>
      <c r="D65" s="57"/>
      <c r="E65" s="57"/>
      <c r="F65" s="57"/>
      <c r="G65" s="57"/>
      <c r="H65" s="57"/>
      <c r="I65" s="57"/>
      <c r="J65" s="57"/>
      <c r="K65" s="57"/>
      <c r="L65" s="57"/>
      <c r="M65" s="57"/>
      <c r="N65" s="57"/>
      <c r="S65" s="1"/>
      <c r="T65" s="1"/>
    </row>
    <row r="66" spans="1:20">
      <c r="A66" s="62"/>
      <c r="B66" s="57"/>
      <c r="C66" s="57"/>
      <c r="D66" s="57"/>
      <c r="E66" s="57"/>
      <c r="F66" s="57"/>
      <c r="G66" s="57"/>
      <c r="H66" s="57"/>
      <c r="I66" s="57"/>
      <c r="J66" s="57"/>
      <c r="K66" s="57"/>
      <c r="L66" s="57"/>
      <c r="M66" s="57"/>
      <c r="N66" s="57"/>
      <c r="S66" s="1"/>
      <c r="T66" s="1"/>
    </row>
    <row r="67" spans="1:20" s="3" customFormat="1" ht="14.4" customHeight="1">
      <c r="A67" s="56" t="s">
        <v>94</v>
      </c>
      <c r="B67" s="56"/>
      <c r="C67" s="56"/>
      <c r="D67" s="56"/>
      <c r="E67" s="56"/>
      <c r="F67" s="56"/>
      <c r="G67" s="56"/>
      <c r="H67" s="56"/>
      <c r="I67" s="56"/>
      <c r="J67" s="58"/>
      <c r="K67" s="58"/>
      <c r="L67" s="58"/>
      <c r="M67" s="58"/>
      <c r="N67" s="58"/>
      <c r="O67" s="28"/>
      <c r="P67" s="21"/>
      <c r="Q67" s="2"/>
      <c r="R67" s="2"/>
      <c r="S67" s="2"/>
      <c r="T67" s="2"/>
    </row>
    <row r="68" spans="1:20">
      <c r="A68" s="62"/>
      <c r="B68" s="57"/>
      <c r="C68" s="57"/>
      <c r="D68" s="57"/>
      <c r="E68" s="57"/>
      <c r="F68" s="57"/>
      <c r="G68" s="57"/>
      <c r="H68" s="57"/>
      <c r="I68" s="57"/>
      <c r="J68" s="57"/>
      <c r="K68" s="57"/>
      <c r="L68" s="57"/>
      <c r="M68" s="57"/>
      <c r="N68" s="57"/>
      <c r="S68" s="1"/>
      <c r="T68" s="1"/>
    </row>
    <row r="69" spans="1:20">
      <c r="A69" s="48" t="s">
        <v>8</v>
      </c>
      <c r="B69" s="61" t="s">
        <v>25</v>
      </c>
      <c r="C69" s="61" t="s">
        <v>53</v>
      </c>
      <c r="D69" s="61" t="s">
        <v>55</v>
      </c>
      <c r="E69" s="61" t="s">
        <v>56</v>
      </c>
      <c r="F69" s="61" t="s">
        <v>57</v>
      </c>
      <c r="G69" s="61" t="s">
        <v>58</v>
      </c>
      <c r="H69" s="61" t="s">
        <v>59</v>
      </c>
      <c r="I69" s="61" t="s">
        <v>60</v>
      </c>
      <c r="J69" s="61" t="s">
        <v>61</v>
      </c>
      <c r="K69" s="61" t="s">
        <v>62</v>
      </c>
      <c r="L69" s="61" t="s">
        <v>63</v>
      </c>
      <c r="M69" s="61" t="s">
        <v>64</v>
      </c>
      <c r="N69" s="63" t="str">
        <f>N26</f>
        <v>Somme</v>
      </c>
      <c r="O69" s="23"/>
      <c r="P69" s="27"/>
      <c r="Q69"/>
      <c r="R69"/>
    </row>
    <row r="70" spans="1:20">
      <c r="A70" s="45" t="s">
        <v>9</v>
      </c>
      <c r="B70" s="46">
        <v>45.893074000000055</v>
      </c>
      <c r="C70" s="46">
        <v>54.012189000000085</v>
      </c>
      <c r="D70" s="46">
        <v>59.265214420000099</v>
      </c>
      <c r="E70" s="46">
        <v>24.62575318999998</v>
      </c>
      <c r="F70" s="46">
        <v>59.027892829999949</v>
      </c>
      <c r="G70" s="46">
        <v>70.589604110000067</v>
      </c>
      <c r="H70" s="46">
        <v>60.92774132000001</v>
      </c>
      <c r="I70" s="46">
        <v>38.618625829999999</v>
      </c>
      <c r="J70" s="46">
        <v>53.217863319999992</v>
      </c>
      <c r="K70" s="46">
        <v>54.078478529999998</v>
      </c>
      <c r="L70" s="46">
        <v>34.98386799</v>
      </c>
      <c r="M70" s="46">
        <v>2.9683548700000011</v>
      </c>
      <c r="N70" s="47">
        <f t="shared" ref="N70:N79" si="21">SUM(B70:M70)</f>
        <v>558.20865941000022</v>
      </c>
      <c r="O70" s="24"/>
      <c r="P70" s="25"/>
      <c r="Q70"/>
      <c r="R70"/>
    </row>
    <row r="71" spans="1:20">
      <c r="A71" s="45" t="s">
        <v>10</v>
      </c>
      <c r="B71" s="46">
        <v>4.4066417599999985</v>
      </c>
      <c r="C71" s="46">
        <v>4.315175759999998</v>
      </c>
      <c r="D71" s="46">
        <v>7.4013946699999922</v>
      </c>
      <c r="E71" s="46">
        <v>5.413890379999998</v>
      </c>
      <c r="F71" s="46">
        <v>11.919545039999994</v>
      </c>
      <c r="G71" s="46">
        <v>16.815277739999981</v>
      </c>
      <c r="H71" s="46">
        <v>19.651680839999983</v>
      </c>
      <c r="I71" s="46">
        <v>12.029248179999998</v>
      </c>
      <c r="J71" s="46">
        <v>7.5609691100000012</v>
      </c>
      <c r="K71" s="46">
        <v>6.8700907199999994</v>
      </c>
      <c r="L71" s="46">
        <v>10.157884550000004</v>
      </c>
      <c r="M71" s="46">
        <v>10.673580790000003</v>
      </c>
      <c r="N71" s="47">
        <f t="shared" si="21"/>
        <v>117.21537953999994</v>
      </c>
      <c r="O71" s="24"/>
      <c r="P71" s="25"/>
      <c r="Q71"/>
      <c r="R71"/>
    </row>
    <row r="72" spans="1:20">
      <c r="A72" s="45" t="s">
        <v>11</v>
      </c>
      <c r="B72" s="46">
        <v>16.228465429999982</v>
      </c>
      <c r="C72" s="46">
        <v>16.642274799999981</v>
      </c>
      <c r="D72" s="46">
        <v>20.865418539999997</v>
      </c>
      <c r="E72" s="46">
        <v>18.641378270000008</v>
      </c>
      <c r="F72" s="46">
        <v>19.016858829999986</v>
      </c>
      <c r="G72" s="46">
        <v>25.167181389999993</v>
      </c>
      <c r="H72" s="46">
        <v>14.966264679999998</v>
      </c>
      <c r="I72" s="46">
        <v>14.3090513</v>
      </c>
      <c r="J72" s="46">
        <v>45.966056279999961</v>
      </c>
      <c r="K72" s="46">
        <v>20.124659829999985</v>
      </c>
      <c r="L72" s="46">
        <v>26.361354209999952</v>
      </c>
      <c r="M72" s="46">
        <v>48.437748590000048</v>
      </c>
      <c r="N72" s="47">
        <f t="shared" si="21"/>
        <v>286.72671214999991</v>
      </c>
      <c r="O72" s="24"/>
      <c r="P72" s="25"/>
      <c r="Q72"/>
      <c r="R72"/>
    </row>
    <row r="73" spans="1:20">
      <c r="A73" s="45" t="s">
        <v>12</v>
      </c>
      <c r="B73" s="46">
        <v>7.2902175000000069</v>
      </c>
      <c r="C73" s="46">
        <v>7.9480679100000042</v>
      </c>
      <c r="D73" s="46">
        <v>6.1003319200000021</v>
      </c>
      <c r="E73" s="46">
        <v>4.3299965700000014</v>
      </c>
      <c r="F73" s="46">
        <v>5.7214611499999979</v>
      </c>
      <c r="G73" s="46">
        <v>4.5664259999999981</v>
      </c>
      <c r="H73" s="46">
        <v>4.8663607599999974</v>
      </c>
      <c r="I73" s="46">
        <v>4.9592921300000006</v>
      </c>
      <c r="J73" s="46">
        <v>6.3076397999999978</v>
      </c>
      <c r="K73" s="46">
        <v>6.1191287400000016</v>
      </c>
      <c r="L73" s="46">
        <v>4.1603256200000009</v>
      </c>
      <c r="M73" s="46">
        <v>5.3668707999999965</v>
      </c>
      <c r="N73" s="47">
        <f t="shared" si="21"/>
        <v>67.736118900000008</v>
      </c>
      <c r="O73" s="24"/>
      <c r="P73" s="25"/>
      <c r="Q73"/>
      <c r="R73"/>
    </row>
    <row r="74" spans="1:20">
      <c r="A74" s="45" t="s">
        <v>13</v>
      </c>
      <c r="B74" s="46">
        <v>1.9118330700000006</v>
      </c>
      <c r="C74" s="46">
        <v>1.8541057099999998</v>
      </c>
      <c r="D74" s="46">
        <v>2.2674881800000009</v>
      </c>
      <c r="E74" s="46">
        <v>2.1530791800000006</v>
      </c>
      <c r="F74" s="46">
        <v>2.3772474100000003</v>
      </c>
      <c r="G74" s="46">
        <v>1.1796246800000003</v>
      </c>
      <c r="H74" s="46">
        <v>2.4564615500000002</v>
      </c>
      <c r="I74" s="46">
        <v>3.5935756600000017</v>
      </c>
      <c r="J74" s="46">
        <v>2.5876099900000011</v>
      </c>
      <c r="K74" s="46">
        <v>2.0804859899999997</v>
      </c>
      <c r="L74" s="46">
        <v>1.4811361200000002</v>
      </c>
      <c r="M74" s="46">
        <v>2.9375242000000008</v>
      </c>
      <c r="N74" s="47">
        <f t="shared" si="21"/>
        <v>26.880171740000005</v>
      </c>
      <c r="O74" s="24"/>
      <c r="P74" s="25"/>
      <c r="Q74"/>
      <c r="R74"/>
    </row>
    <row r="75" spans="1:20">
      <c r="A75" s="45" t="s">
        <v>14</v>
      </c>
      <c r="B75" s="46">
        <v>3.3437396999999995</v>
      </c>
      <c r="C75" s="46">
        <v>3.1964015599999991</v>
      </c>
      <c r="D75" s="46">
        <v>3.496211370000001</v>
      </c>
      <c r="E75" s="46">
        <v>2.4870219599999994</v>
      </c>
      <c r="F75" s="46">
        <v>2.0882406000000002</v>
      </c>
      <c r="G75" s="46">
        <v>1.9031471600000001</v>
      </c>
      <c r="H75" s="46">
        <v>2.7836810900000009</v>
      </c>
      <c r="I75" s="46">
        <v>3.0164453999999998</v>
      </c>
      <c r="J75" s="46">
        <v>3.3880665099999998</v>
      </c>
      <c r="K75" s="46">
        <v>3.6656909900000016</v>
      </c>
      <c r="L75" s="46">
        <v>4.5009599600000021</v>
      </c>
      <c r="M75" s="46">
        <v>3.3014858100000009</v>
      </c>
      <c r="N75" s="47">
        <f t="shared" si="21"/>
        <v>37.171092110000011</v>
      </c>
      <c r="O75" s="24"/>
      <c r="P75" s="25"/>
      <c r="Q75"/>
      <c r="R75"/>
    </row>
    <row r="76" spans="1:20">
      <c r="A76" s="45" t="s">
        <v>15</v>
      </c>
      <c r="B76" s="46">
        <v>10.38606431</v>
      </c>
      <c r="C76" s="46">
        <v>7.3433355599999883</v>
      </c>
      <c r="D76" s="46">
        <v>14.345235119999977</v>
      </c>
      <c r="E76" s="46">
        <v>9.7147869999999923</v>
      </c>
      <c r="F76" s="46">
        <v>18.08231494</v>
      </c>
      <c r="G76" s="46">
        <v>10.124714609999982</v>
      </c>
      <c r="H76" s="46">
        <v>15.21983567999998</v>
      </c>
      <c r="I76" s="46">
        <v>11.737315709999995</v>
      </c>
      <c r="J76" s="46">
        <v>8.6062678499999965</v>
      </c>
      <c r="K76" s="46">
        <v>14.068793809999987</v>
      </c>
      <c r="L76" s="46">
        <v>5.8341427200000044</v>
      </c>
      <c r="M76" s="46">
        <v>11.454664459999996</v>
      </c>
      <c r="N76" s="47">
        <f t="shared" si="21"/>
        <v>136.91747176999988</v>
      </c>
      <c r="O76" s="24"/>
      <c r="P76" s="25"/>
      <c r="Q76"/>
      <c r="R76"/>
    </row>
    <row r="77" spans="1:20">
      <c r="A77" s="45" t="s">
        <v>16</v>
      </c>
      <c r="B77" s="46">
        <v>9.8950849000000218</v>
      </c>
      <c r="C77" s="46">
        <v>10.122415809999989</v>
      </c>
      <c r="D77" s="46">
        <v>11.794917849999981</v>
      </c>
      <c r="E77" s="46">
        <v>10.612730459999987</v>
      </c>
      <c r="F77" s="46">
        <v>9.8719767699999768</v>
      </c>
      <c r="G77" s="46">
        <v>10.936542149999974</v>
      </c>
      <c r="H77" s="46">
        <v>11.094564779999983</v>
      </c>
      <c r="I77" s="46">
        <v>9.771683830000006</v>
      </c>
      <c r="J77" s="46">
        <v>8.6148280700000104</v>
      </c>
      <c r="K77" s="46">
        <v>10.267294010000002</v>
      </c>
      <c r="L77" s="46">
        <v>25.447809349999904</v>
      </c>
      <c r="M77" s="46">
        <v>11.978495159999968</v>
      </c>
      <c r="N77" s="47">
        <f t="shared" si="21"/>
        <v>140.4083431399998</v>
      </c>
      <c r="O77" s="24"/>
      <c r="P77" s="25"/>
      <c r="Q77"/>
      <c r="R77"/>
    </row>
    <row r="78" spans="1:20">
      <c r="A78" s="45" t="s">
        <v>6</v>
      </c>
      <c r="B78" s="46">
        <v>3.56762712</v>
      </c>
      <c r="C78" s="46">
        <v>4.8358386599999914</v>
      </c>
      <c r="D78" s="46">
        <v>5.9529981900000015</v>
      </c>
      <c r="E78" s="46">
        <v>3.8103395999999994</v>
      </c>
      <c r="F78" s="46">
        <v>3.9864161399999949</v>
      </c>
      <c r="G78" s="46">
        <v>4.1926318800000004</v>
      </c>
      <c r="H78" s="46">
        <v>4.9271509199999928</v>
      </c>
      <c r="I78" s="46">
        <v>6.5521226599999904</v>
      </c>
      <c r="J78" s="46">
        <v>6.5741892499999963</v>
      </c>
      <c r="K78" s="46">
        <v>7.9673590799999925</v>
      </c>
      <c r="L78" s="46">
        <v>10.786086939999985</v>
      </c>
      <c r="M78" s="46">
        <v>9.234407869999993</v>
      </c>
      <c r="N78" s="47">
        <f t="shared" si="21"/>
        <v>72.387168309999936</v>
      </c>
      <c r="O78" s="24"/>
      <c r="P78" s="25"/>
      <c r="Q78"/>
      <c r="R78"/>
    </row>
    <row r="79" spans="1:20">
      <c r="A79" s="48" t="s">
        <v>23</v>
      </c>
      <c r="B79" s="49">
        <f t="shared" ref="B79:C79" si="22">SUM(B70:B78)</f>
        <v>102.92274779000007</v>
      </c>
      <c r="C79" s="49">
        <f t="shared" si="22"/>
        <v>110.26980477000004</v>
      </c>
      <c r="D79" s="49">
        <f t="shared" ref="D79:E79" si="23">SUM(D70:D78)</f>
        <v>131.48921026000005</v>
      </c>
      <c r="E79" s="49">
        <f t="shared" si="23"/>
        <v>81.788976609999978</v>
      </c>
      <c r="F79" s="49">
        <f t="shared" ref="F79:G79" si="24">SUM(F70:F78)</f>
        <v>132.0919537099999</v>
      </c>
      <c r="G79" s="49">
        <f t="shared" si="24"/>
        <v>145.47514971999999</v>
      </c>
      <c r="H79" s="49">
        <f t="shared" ref="H79:I79" si="25">SUM(H70:H78)</f>
        <v>136.89374161999993</v>
      </c>
      <c r="I79" s="49">
        <f t="shared" si="25"/>
        <v>104.58736069999998</v>
      </c>
      <c r="J79" s="49">
        <f t="shared" ref="J79:K79" si="26">SUM(J70:J78)</f>
        <v>142.82349017999996</v>
      </c>
      <c r="K79" s="49">
        <f t="shared" si="26"/>
        <v>125.24198169999997</v>
      </c>
      <c r="L79" s="49">
        <f t="shared" ref="L79:M79" si="27">SUM(L70:L78)</f>
        <v>123.71356745999985</v>
      </c>
      <c r="M79" s="49">
        <f t="shared" si="27"/>
        <v>106.35313255000001</v>
      </c>
      <c r="N79" s="49">
        <f t="shared" si="21"/>
        <v>1443.6511170699998</v>
      </c>
      <c r="O79" s="24"/>
      <c r="P79" s="25"/>
      <c r="Q79"/>
      <c r="R79"/>
    </row>
    <row r="80" spans="1:20">
      <c r="A80" s="62"/>
      <c r="B80" s="57"/>
      <c r="C80" s="57"/>
      <c r="D80" s="57"/>
      <c r="E80" s="57"/>
      <c r="F80" s="57"/>
      <c r="G80" s="57"/>
      <c r="H80" s="57"/>
      <c r="I80" s="57"/>
      <c r="J80" s="57"/>
      <c r="K80" s="57"/>
      <c r="L80" s="57"/>
      <c r="M80" s="57"/>
      <c r="N80" s="57"/>
      <c r="S80" s="1"/>
      <c r="T80" s="1"/>
    </row>
    <row r="81" spans="1:20">
      <c r="A81" s="62"/>
      <c r="B81" s="57"/>
      <c r="C81" s="57"/>
      <c r="D81" s="57"/>
      <c r="E81" s="57"/>
      <c r="F81" s="57"/>
      <c r="G81" s="57"/>
      <c r="H81" s="57"/>
      <c r="I81" s="57"/>
      <c r="J81" s="57"/>
      <c r="K81" s="57"/>
      <c r="L81" s="57"/>
      <c r="M81" s="57"/>
      <c r="N81" s="57"/>
      <c r="S81" s="1"/>
      <c r="T81" s="1"/>
    </row>
    <row r="82" spans="1:20" s="3" customFormat="1" ht="14.4" customHeight="1">
      <c r="A82" s="56" t="s">
        <v>95</v>
      </c>
      <c r="B82" s="56"/>
      <c r="C82" s="56"/>
      <c r="D82" s="56"/>
      <c r="E82" s="56"/>
      <c r="F82" s="56"/>
      <c r="G82" s="56"/>
      <c r="H82" s="56"/>
      <c r="I82" s="56"/>
      <c r="J82" s="58"/>
      <c r="K82" s="58"/>
      <c r="L82" s="58"/>
      <c r="M82" s="58"/>
      <c r="N82" s="58"/>
      <c r="O82" s="28"/>
      <c r="P82" s="21"/>
      <c r="Q82" s="2"/>
      <c r="R82" s="2"/>
      <c r="S82" s="2"/>
      <c r="T82" s="2"/>
    </row>
    <row r="83" spans="1:20">
      <c r="A83" s="62"/>
      <c r="B83" s="57"/>
      <c r="C83" s="57"/>
      <c r="D83" s="57"/>
      <c r="E83" s="57"/>
      <c r="F83" s="57"/>
      <c r="G83" s="57"/>
      <c r="H83" s="57"/>
      <c r="I83" s="57"/>
      <c r="J83" s="57"/>
      <c r="K83" s="57"/>
      <c r="L83" s="57"/>
      <c r="M83" s="57"/>
      <c r="N83" s="57"/>
      <c r="S83" s="1"/>
      <c r="T83" s="1"/>
    </row>
    <row r="84" spans="1:20">
      <c r="A84" s="48" t="s">
        <v>17</v>
      </c>
      <c r="B84" s="61" t="s">
        <v>25</v>
      </c>
      <c r="C84" s="61" t="s">
        <v>53</v>
      </c>
      <c r="D84" s="61" t="s">
        <v>55</v>
      </c>
      <c r="E84" s="61" t="s">
        <v>56</v>
      </c>
      <c r="F84" s="61" t="s">
        <v>57</v>
      </c>
      <c r="G84" s="61" t="s">
        <v>58</v>
      </c>
      <c r="H84" s="61" t="s">
        <v>59</v>
      </c>
      <c r="I84" s="61" t="s">
        <v>60</v>
      </c>
      <c r="J84" s="61" t="s">
        <v>61</v>
      </c>
      <c r="K84" s="61" t="s">
        <v>62</v>
      </c>
      <c r="L84" s="61" t="s">
        <v>63</v>
      </c>
      <c r="M84" s="61" t="s">
        <v>64</v>
      </c>
      <c r="N84" s="63" t="str">
        <f>N26</f>
        <v>Somme</v>
      </c>
      <c r="O84" s="23"/>
      <c r="P84" s="27"/>
      <c r="Q84"/>
      <c r="R84"/>
    </row>
    <row r="85" spans="1:20">
      <c r="A85" s="64" t="s">
        <v>18</v>
      </c>
      <c r="B85" s="46">
        <v>168.70563169499979</v>
      </c>
      <c r="C85" s="46">
        <v>257.54221763099997</v>
      </c>
      <c r="D85" s="46">
        <v>194.43336207600049</v>
      </c>
      <c r="E85" s="46">
        <v>279.02339574700011</v>
      </c>
      <c r="F85" s="46">
        <v>297.09522461399922</v>
      </c>
      <c r="G85" s="46">
        <v>212.96148129600004</v>
      </c>
      <c r="H85" s="46">
        <v>292.99756746600019</v>
      </c>
      <c r="I85" s="46">
        <v>258.27672135499995</v>
      </c>
      <c r="J85" s="46">
        <v>209.24783060600009</v>
      </c>
      <c r="K85" s="46">
        <v>294.89551855600064</v>
      </c>
      <c r="L85" s="46">
        <v>318.29467882699964</v>
      </c>
      <c r="M85" s="46">
        <v>383.09882284999992</v>
      </c>
      <c r="N85" s="47">
        <f t="shared" ref="N85:N90" si="28">SUM(B85:M85)</f>
        <v>3166.5724527190005</v>
      </c>
      <c r="O85" s="24"/>
      <c r="P85" s="25"/>
      <c r="Q85"/>
      <c r="R85"/>
    </row>
    <row r="86" spans="1:20">
      <c r="A86" s="64" t="s">
        <v>19</v>
      </c>
      <c r="B86" s="46">
        <v>278.48980149499988</v>
      </c>
      <c r="C86" s="46">
        <v>324.89217847899999</v>
      </c>
      <c r="D86" s="46">
        <v>334.57579147100006</v>
      </c>
      <c r="E86" s="46">
        <v>363.5896761689998</v>
      </c>
      <c r="F86" s="46">
        <v>434.25759928800005</v>
      </c>
      <c r="G86" s="46">
        <v>330.80868557999997</v>
      </c>
      <c r="H86" s="46">
        <v>456.93004322699994</v>
      </c>
      <c r="I86" s="46">
        <v>385.92875360799974</v>
      </c>
      <c r="J86" s="46">
        <v>691.50584763300014</v>
      </c>
      <c r="K86" s="46">
        <v>326.41956076500014</v>
      </c>
      <c r="L86" s="46">
        <v>353.53862621999991</v>
      </c>
      <c r="M86" s="46">
        <v>392.73895996899995</v>
      </c>
      <c r="N86" s="47">
        <f t="shared" si="28"/>
        <v>4673.6755239039994</v>
      </c>
      <c r="O86" s="24"/>
      <c r="P86" s="25"/>
      <c r="Q86"/>
      <c r="R86"/>
    </row>
    <row r="87" spans="1:20">
      <c r="A87" s="64" t="s">
        <v>20</v>
      </c>
      <c r="B87" s="46">
        <v>353.64565665100059</v>
      </c>
      <c r="C87" s="46">
        <v>217.23403852700091</v>
      </c>
      <c r="D87" s="46">
        <v>284.36385659600199</v>
      </c>
      <c r="E87" s="46">
        <v>249.34512825200096</v>
      </c>
      <c r="F87" s="46">
        <v>279.32599188200032</v>
      </c>
      <c r="G87" s="46">
        <v>307.82167897100118</v>
      </c>
      <c r="H87" s="46">
        <v>250.76357766200053</v>
      </c>
      <c r="I87" s="46">
        <v>353.47224029900218</v>
      </c>
      <c r="J87" s="46">
        <v>419.06203926799992</v>
      </c>
      <c r="K87" s="46">
        <v>367.66343415800037</v>
      </c>
      <c r="L87" s="46">
        <v>327.63073103300036</v>
      </c>
      <c r="M87" s="46">
        <v>395.334335390999</v>
      </c>
      <c r="N87" s="47">
        <f t="shared" si="28"/>
        <v>3805.662708690008</v>
      </c>
      <c r="O87" s="24"/>
      <c r="P87" s="25"/>
      <c r="Q87"/>
      <c r="R87"/>
    </row>
    <row r="88" spans="1:20">
      <c r="A88" s="64" t="s">
        <v>21</v>
      </c>
      <c r="B88" s="46">
        <v>493.9696707559998</v>
      </c>
      <c r="C88" s="46">
        <v>452.01228215299875</v>
      </c>
      <c r="D88" s="46">
        <v>608.41109691499878</v>
      </c>
      <c r="E88" s="46">
        <v>312.63168596300022</v>
      </c>
      <c r="F88" s="46">
        <v>661.46042351300071</v>
      </c>
      <c r="G88" s="46">
        <v>575.27224504100025</v>
      </c>
      <c r="H88" s="46">
        <v>421.37107463500035</v>
      </c>
      <c r="I88" s="46">
        <v>507.76758068699849</v>
      </c>
      <c r="J88" s="46">
        <v>636.95905736500026</v>
      </c>
      <c r="K88" s="46">
        <v>473.35840890799994</v>
      </c>
      <c r="L88" s="46">
        <v>450.47904138500002</v>
      </c>
      <c r="M88" s="46">
        <v>541.59595964300127</v>
      </c>
      <c r="N88" s="47">
        <f t="shared" si="28"/>
        <v>6135.2885269639974</v>
      </c>
      <c r="O88" s="24"/>
      <c r="P88" s="25"/>
      <c r="Q88"/>
      <c r="R88"/>
    </row>
    <row r="89" spans="1:20">
      <c r="A89" s="64" t="s">
        <v>22</v>
      </c>
      <c r="B89" s="46">
        <v>361.2243320500001</v>
      </c>
      <c r="C89" s="46">
        <v>327.57525983300019</v>
      </c>
      <c r="D89" s="46">
        <v>417.37503694400084</v>
      </c>
      <c r="E89" s="46">
        <v>408.82017918499952</v>
      </c>
      <c r="F89" s="46">
        <v>511.6521497420008</v>
      </c>
      <c r="G89" s="46">
        <v>456.62129531499988</v>
      </c>
      <c r="H89" s="46">
        <v>374.00969385399969</v>
      </c>
      <c r="I89" s="46">
        <v>386.39875329300008</v>
      </c>
      <c r="J89" s="46">
        <v>522.51666932900014</v>
      </c>
      <c r="K89" s="46">
        <v>422.6182006170003</v>
      </c>
      <c r="L89" s="46">
        <v>411.61727020999945</v>
      </c>
      <c r="M89" s="46">
        <v>458.56041593200018</v>
      </c>
      <c r="N89" s="47">
        <f t="shared" si="28"/>
        <v>5058.9892563040012</v>
      </c>
      <c r="O89" s="24"/>
      <c r="P89" s="25"/>
      <c r="Q89"/>
      <c r="R89"/>
    </row>
    <row r="90" spans="1:20">
      <c r="A90" s="48" t="s">
        <v>24</v>
      </c>
      <c r="B90" s="49">
        <f t="shared" ref="B90:C90" si="29">SUM(B85:B89)</f>
        <v>1656.0350926470001</v>
      </c>
      <c r="C90" s="49">
        <f t="shared" si="29"/>
        <v>1579.2559766229999</v>
      </c>
      <c r="D90" s="49">
        <f t="shared" ref="D90:E90" si="30">SUM(D85:D89)</f>
        <v>1839.1591440020022</v>
      </c>
      <c r="E90" s="49">
        <f t="shared" si="30"/>
        <v>1613.4100653160006</v>
      </c>
      <c r="F90" s="49">
        <f t="shared" ref="F90:G90" si="31">SUM(F85:F89)</f>
        <v>2183.7913890390009</v>
      </c>
      <c r="G90" s="49">
        <f t="shared" si="31"/>
        <v>1883.4853862030013</v>
      </c>
      <c r="H90" s="49">
        <f t="shared" ref="H90:I90" si="32">SUM(H85:H89)</f>
        <v>1796.0719568440009</v>
      </c>
      <c r="I90" s="49">
        <f t="shared" si="32"/>
        <v>1891.8440492420004</v>
      </c>
      <c r="J90" s="49">
        <f t="shared" ref="J90:K90" si="33">SUM(J85:J89)</f>
        <v>2479.2914442010006</v>
      </c>
      <c r="K90" s="49">
        <f t="shared" si="33"/>
        <v>1884.9551230040015</v>
      </c>
      <c r="L90" s="49">
        <f t="shared" ref="L90:M90" si="34">SUM(L85:L89)</f>
        <v>1861.5603476749993</v>
      </c>
      <c r="M90" s="49">
        <f t="shared" si="34"/>
        <v>2171.3284937850003</v>
      </c>
      <c r="N90" s="49">
        <f t="shared" si="28"/>
        <v>22840.188468581011</v>
      </c>
      <c r="O90" s="24"/>
      <c r="P90" s="25"/>
      <c r="Q90"/>
      <c r="R90"/>
    </row>
    <row r="91" spans="1:20">
      <c r="A91" s="62"/>
      <c r="B91" s="51"/>
      <c r="C91" s="51"/>
      <c r="D91" s="51"/>
      <c r="E91" s="51"/>
      <c r="F91" s="51"/>
      <c r="G91" s="51"/>
      <c r="H91" s="51"/>
      <c r="I91" s="51"/>
      <c r="J91" s="51"/>
      <c r="K91" s="51"/>
      <c r="L91" s="51"/>
      <c r="M91" s="57"/>
      <c r="N91" s="57"/>
      <c r="P91" s="19"/>
      <c r="Q91"/>
      <c r="R91"/>
    </row>
    <row r="92" spans="1:20">
      <c r="A92" s="53" t="s">
        <v>42</v>
      </c>
      <c r="B92" s="54">
        <v>418.72893121211638</v>
      </c>
      <c r="C92" s="54">
        <v>397.38016138620156</v>
      </c>
      <c r="D92" s="54">
        <v>461.94533978044183</v>
      </c>
      <c r="E92" s="54">
        <v>404.57182438672407</v>
      </c>
      <c r="F92" s="54">
        <v>547.24928105737763</v>
      </c>
      <c r="G92" s="54">
        <v>471.18813338191347</v>
      </c>
      <c r="H92" s="54">
        <v>441.48048777042339</v>
      </c>
      <c r="I92" s="54">
        <v>461.73701631776242</v>
      </c>
      <c r="J92" s="54">
        <v>603.36224283123261</v>
      </c>
      <c r="K92" s="54">
        <v>451.59458539142184</v>
      </c>
      <c r="L92" s="54">
        <v>437.7570225865511</v>
      </c>
      <c r="M92" s="54">
        <v>500.00132738215405</v>
      </c>
      <c r="N92" s="55">
        <f>SUM(B92:M92)</f>
        <v>5596.99635348432</v>
      </c>
      <c r="O92" s="24"/>
      <c r="P92" s="25"/>
      <c r="Q92"/>
      <c r="R92"/>
    </row>
    <row r="93" spans="1:20">
      <c r="A93" s="62"/>
      <c r="B93" s="57"/>
      <c r="C93" s="57"/>
      <c r="D93" s="57"/>
      <c r="E93" s="57"/>
      <c r="F93" s="57"/>
      <c r="G93" s="57"/>
      <c r="H93" s="57"/>
      <c r="I93" s="57"/>
      <c r="J93" s="57"/>
      <c r="K93" s="57"/>
      <c r="L93" s="57"/>
      <c r="M93" s="57"/>
      <c r="N93" s="57"/>
      <c r="S93" s="1"/>
      <c r="T93" s="1"/>
    </row>
    <row r="94" spans="1:20" s="3" customFormat="1" ht="14.4" customHeight="1">
      <c r="A94" s="56" t="s">
        <v>96</v>
      </c>
      <c r="B94" s="56"/>
      <c r="C94" s="56"/>
      <c r="D94" s="56"/>
      <c r="E94" s="56"/>
      <c r="F94" s="56"/>
      <c r="G94" s="56"/>
      <c r="H94" s="56"/>
      <c r="I94" s="56"/>
      <c r="J94" s="56"/>
      <c r="K94" s="56"/>
      <c r="L94" s="56"/>
      <c r="M94" s="56"/>
      <c r="N94" s="58"/>
      <c r="O94" s="28"/>
      <c r="P94" s="21"/>
      <c r="Q94" s="2"/>
      <c r="R94" s="2"/>
      <c r="S94" s="2"/>
      <c r="T94" s="2"/>
    </row>
    <row r="95" spans="1:20">
      <c r="A95" s="60"/>
      <c r="B95" s="60"/>
      <c r="C95" s="60"/>
      <c r="D95" s="60"/>
      <c r="E95" s="60"/>
      <c r="F95" s="60"/>
      <c r="G95" s="60"/>
      <c r="H95" s="57"/>
      <c r="I95" s="57"/>
      <c r="J95" s="57"/>
      <c r="K95" s="57"/>
      <c r="L95" s="57"/>
      <c r="M95" s="57"/>
      <c r="N95" s="57"/>
      <c r="S95" s="1"/>
      <c r="T95" s="1"/>
    </row>
    <row r="96" spans="1:20">
      <c r="A96" s="48" t="s">
        <v>17</v>
      </c>
      <c r="B96" s="61" t="s">
        <v>25</v>
      </c>
      <c r="C96" s="61" t="s">
        <v>53</v>
      </c>
      <c r="D96" s="61" t="s">
        <v>55</v>
      </c>
      <c r="E96" s="61" t="s">
        <v>56</v>
      </c>
      <c r="F96" s="61" t="s">
        <v>57</v>
      </c>
      <c r="G96" s="61" t="s">
        <v>58</v>
      </c>
      <c r="H96" s="61" t="s">
        <v>59</v>
      </c>
      <c r="I96" s="61" t="s">
        <v>60</v>
      </c>
      <c r="J96" s="61" t="s">
        <v>61</v>
      </c>
      <c r="K96" s="61" t="s">
        <v>62</v>
      </c>
      <c r="L96" s="61" t="s">
        <v>63</v>
      </c>
      <c r="M96" s="61" t="s">
        <v>64</v>
      </c>
      <c r="N96" s="63" t="str">
        <f>N26</f>
        <v>Somme</v>
      </c>
      <c r="O96" s="23"/>
      <c r="P96" s="27"/>
      <c r="Q96"/>
      <c r="R96"/>
    </row>
    <row r="97" spans="1:20">
      <c r="A97" s="64" t="s">
        <v>18</v>
      </c>
      <c r="B97" s="46">
        <v>71.90043805000002</v>
      </c>
      <c r="C97" s="46">
        <v>117.63186411000008</v>
      </c>
      <c r="D97" s="46">
        <v>79.11483296000003</v>
      </c>
      <c r="E97" s="46">
        <v>131.74921431000021</v>
      </c>
      <c r="F97" s="46">
        <v>141.07308197999964</v>
      </c>
      <c r="G97" s="46">
        <v>93.753831550000115</v>
      </c>
      <c r="H97" s="46">
        <v>123.51924177000004</v>
      </c>
      <c r="I97" s="46">
        <v>112.51500921999997</v>
      </c>
      <c r="J97" s="46">
        <v>72.980350000000072</v>
      </c>
      <c r="K97" s="46">
        <v>107.56276364000021</v>
      </c>
      <c r="L97" s="46">
        <v>118.07802389999996</v>
      </c>
      <c r="M97" s="46">
        <v>136.44596436999993</v>
      </c>
      <c r="N97" s="47">
        <f t="shared" ref="N97:N102" si="35">SUM(B97:M97)</f>
        <v>1306.3246158600002</v>
      </c>
      <c r="O97" s="24"/>
      <c r="P97" s="25"/>
      <c r="Q97"/>
      <c r="R97"/>
    </row>
    <row r="98" spans="1:20">
      <c r="A98" s="64" t="s">
        <v>19</v>
      </c>
      <c r="B98" s="46">
        <v>142.68758110000005</v>
      </c>
      <c r="C98" s="46">
        <v>101.95628428000002</v>
      </c>
      <c r="D98" s="46">
        <v>136.60664299999991</v>
      </c>
      <c r="E98" s="46">
        <v>129.22586322000004</v>
      </c>
      <c r="F98" s="46">
        <v>95.565203089999954</v>
      </c>
      <c r="G98" s="46">
        <v>110.00682520999999</v>
      </c>
      <c r="H98" s="46">
        <v>135.75787242999999</v>
      </c>
      <c r="I98" s="46">
        <v>82.336176240000086</v>
      </c>
      <c r="J98" s="46">
        <v>206.13820974000006</v>
      </c>
      <c r="K98" s="46">
        <v>138.06210573000004</v>
      </c>
      <c r="L98" s="46">
        <v>84.419370489999991</v>
      </c>
      <c r="M98" s="46">
        <v>135.147008</v>
      </c>
      <c r="N98" s="47">
        <f t="shared" si="35"/>
        <v>1497.9091425299998</v>
      </c>
      <c r="O98" s="24"/>
      <c r="P98" s="25"/>
      <c r="Q98"/>
      <c r="R98"/>
    </row>
    <row r="99" spans="1:20">
      <c r="A99" s="64" t="s">
        <v>20</v>
      </c>
      <c r="B99" s="46">
        <v>13.641362290999982</v>
      </c>
      <c r="C99" s="46">
        <v>10.115018381999946</v>
      </c>
      <c r="D99" s="46">
        <v>12.329729775999876</v>
      </c>
      <c r="E99" s="46">
        <v>11.268689035999936</v>
      </c>
      <c r="F99" s="46">
        <v>15.368086868999907</v>
      </c>
      <c r="G99" s="46">
        <v>10.565264412999941</v>
      </c>
      <c r="H99" s="46">
        <v>11.231087355999911</v>
      </c>
      <c r="I99" s="46">
        <v>14.070046499999897</v>
      </c>
      <c r="J99" s="46">
        <v>21.813849479000048</v>
      </c>
      <c r="K99" s="46">
        <v>18.509067371000089</v>
      </c>
      <c r="L99" s="46">
        <v>14.526478561999955</v>
      </c>
      <c r="M99" s="46">
        <v>16.919046635999837</v>
      </c>
      <c r="N99" s="47">
        <f t="shared" si="35"/>
        <v>170.35772667099937</v>
      </c>
      <c r="O99" s="24"/>
      <c r="P99" s="25"/>
      <c r="Q99"/>
      <c r="R99"/>
    </row>
    <row r="100" spans="1:20">
      <c r="A100" s="64" t="s">
        <v>21</v>
      </c>
      <c r="B100" s="46">
        <v>250.23881794700017</v>
      </c>
      <c r="C100" s="46">
        <v>345.63316572899907</v>
      </c>
      <c r="D100" s="46">
        <v>235.55346141500013</v>
      </c>
      <c r="E100" s="46">
        <v>166.81845721499982</v>
      </c>
      <c r="F100" s="46">
        <v>290.32705349000037</v>
      </c>
      <c r="G100" s="46">
        <v>278.99002186899867</v>
      </c>
      <c r="H100" s="46">
        <v>190.49241201899963</v>
      </c>
      <c r="I100" s="46">
        <v>310.54004241899776</v>
      </c>
      <c r="J100" s="46">
        <v>397.33469260399892</v>
      </c>
      <c r="K100" s="46">
        <v>387.88474788099944</v>
      </c>
      <c r="L100" s="46">
        <v>252.08043841699958</v>
      </c>
      <c r="M100" s="46">
        <v>274.6958987480001</v>
      </c>
      <c r="N100" s="47">
        <f t="shared" si="35"/>
        <v>3380.5892097529936</v>
      </c>
      <c r="O100" s="24"/>
      <c r="P100" s="25"/>
      <c r="Q100"/>
      <c r="R100"/>
    </row>
    <row r="101" spans="1:20">
      <c r="A101" s="64" t="s">
        <v>22</v>
      </c>
      <c r="B101" s="46">
        <v>21.691285886999978</v>
      </c>
      <c r="C101" s="46">
        <v>20.19656614899996</v>
      </c>
      <c r="D101" s="46">
        <v>23.616735794000132</v>
      </c>
      <c r="E101" s="46">
        <v>24.482762861000008</v>
      </c>
      <c r="F101" s="46">
        <v>28.537765790999845</v>
      </c>
      <c r="G101" s="46">
        <v>24.945495167000129</v>
      </c>
      <c r="H101" s="46">
        <v>21.456065703000181</v>
      </c>
      <c r="I101" s="46">
        <v>26.821724961000168</v>
      </c>
      <c r="J101" s="46">
        <v>28.329880918000065</v>
      </c>
      <c r="K101" s="46">
        <v>28.438847830000125</v>
      </c>
      <c r="L101" s="46">
        <v>25.558246798999956</v>
      </c>
      <c r="M101" s="46">
        <v>27.06987598300006</v>
      </c>
      <c r="N101" s="47">
        <f t="shared" si="35"/>
        <v>301.14525384300066</v>
      </c>
      <c r="O101" s="24"/>
      <c r="P101" s="25"/>
      <c r="Q101"/>
      <c r="R101"/>
    </row>
    <row r="102" spans="1:20">
      <c r="A102" s="48" t="s">
        <v>24</v>
      </c>
      <c r="B102" s="49">
        <f t="shared" ref="B102:C102" si="36">SUM(B97:B101)</f>
        <v>500.15948527500024</v>
      </c>
      <c r="C102" s="49">
        <f t="shared" si="36"/>
        <v>595.53289864999908</v>
      </c>
      <c r="D102" s="49">
        <f t="shared" ref="D102:E102" si="37">SUM(D97:D101)</f>
        <v>487.22140294500008</v>
      </c>
      <c r="E102" s="49">
        <f t="shared" si="37"/>
        <v>463.54498664200008</v>
      </c>
      <c r="F102" s="49">
        <f t="shared" ref="F102:G102" si="38">SUM(F97:F101)</f>
        <v>570.87119121999967</v>
      </c>
      <c r="G102" s="49">
        <f t="shared" si="38"/>
        <v>518.26143820899881</v>
      </c>
      <c r="H102" s="49">
        <f t="shared" ref="H102:I102" si="39">SUM(H97:H101)</f>
        <v>482.4566792779998</v>
      </c>
      <c r="I102" s="49">
        <f t="shared" si="39"/>
        <v>546.2829993399979</v>
      </c>
      <c r="J102" s="49">
        <f t="shared" ref="J102:K102" si="40">SUM(J97:J101)</f>
        <v>726.59698274099924</v>
      </c>
      <c r="K102" s="49">
        <f t="shared" si="40"/>
        <v>680.4575324519999</v>
      </c>
      <c r="L102" s="49">
        <f t="shared" ref="L102:M102" si="41">SUM(L97:L101)</f>
        <v>494.66255816799946</v>
      </c>
      <c r="M102" s="49">
        <f t="shared" si="41"/>
        <v>590.27779373700002</v>
      </c>
      <c r="N102" s="49">
        <f t="shared" si="35"/>
        <v>6656.3259486569941</v>
      </c>
      <c r="O102" s="24"/>
      <c r="P102" s="25"/>
      <c r="Q102"/>
      <c r="R102"/>
    </row>
    <row r="103" spans="1:20">
      <c r="A103" s="62"/>
      <c r="B103" s="57"/>
      <c r="C103" s="57"/>
      <c r="D103" s="57"/>
      <c r="E103" s="57"/>
      <c r="F103" s="57"/>
      <c r="G103" s="57"/>
      <c r="H103" s="57"/>
      <c r="I103" s="57"/>
      <c r="J103" s="57"/>
      <c r="K103" s="57"/>
      <c r="L103" s="57"/>
      <c r="M103" s="57"/>
      <c r="N103" s="57"/>
      <c r="S103" s="1"/>
      <c r="T103" s="1"/>
    </row>
    <row r="104" spans="1:20">
      <c r="A104" s="62"/>
      <c r="B104" s="57"/>
      <c r="C104" s="57"/>
      <c r="D104" s="57"/>
      <c r="E104" s="57"/>
      <c r="F104" s="57"/>
      <c r="G104" s="57"/>
      <c r="H104" s="57"/>
      <c r="I104" s="57"/>
      <c r="J104" s="57"/>
      <c r="K104" s="57"/>
      <c r="L104" s="57"/>
      <c r="M104" s="57"/>
      <c r="N104" s="57"/>
      <c r="S104" s="1"/>
      <c r="T104" s="1"/>
    </row>
    <row r="105" spans="1:20" s="3" customFormat="1" ht="14.4" customHeight="1">
      <c r="A105" s="56" t="s">
        <v>97</v>
      </c>
      <c r="B105" s="56"/>
      <c r="C105" s="56"/>
      <c r="D105" s="56"/>
      <c r="E105" s="56"/>
      <c r="F105" s="56"/>
      <c r="G105" s="56"/>
      <c r="H105" s="56"/>
      <c r="I105" s="56"/>
      <c r="J105" s="56"/>
      <c r="K105" s="56"/>
      <c r="L105" s="56"/>
      <c r="M105" s="56"/>
      <c r="N105" s="58"/>
      <c r="O105" s="28"/>
      <c r="P105" s="21"/>
      <c r="Q105" s="2"/>
      <c r="R105" s="2"/>
      <c r="S105" s="2"/>
      <c r="T105" s="2"/>
    </row>
    <row r="106" spans="1:20">
      <c r="A106" s="60"/>
      <c r="B106" s="60"/>
      <c r="C106" s="60"/>
      <c r="D106" s="60"/>
      <c r="E106" s="60"/>
      <c r="F106" s="60"/>
      <c r="G106" s="60"/>
      <c r="H106" s="57"/>
      <c r="I106" s="57"/>
      <c r="J106" s="57"/>
      <c r="K106" s="57"/>
      <c r="L106" s="57"/>
      <c r="M106" s="57"/>
      <c r="N106" s="57"/>
      <c r="S106" s="1"/>
      <c r="T106" s="1"/>
    </row>
    <row r="107" spans="1:20">
      <c r="A107" s="48" t="s">
        <v>8</v>
      </c>
      <c r="B107" s="61" t="s">
        <v>25</v>
      </c>
      <c r="C107" s="61" t="s">
        <v>53</v>
      </c>
      <c r="D107" s="61" t="s">
        <v>55</v>
      </c>
      <c r="E107" s="61" t="s">
        <v>56</v>
      </c>
      <c r="F107" s="61" t="s">
        <v>57</v>
      </c>
      <c r="G107" s="61" t="s">
        <v>58</v>
      </c>
      <c r="H107" s="61" t="s">
        <v>59</v>
      </c>
      <c r="I107" s="61" t="s">
        <v>60</v>
      </c>
      <c r="J107" s="61" t="s">
        <v>61</v>
      </c>
      <c r="K107" s="61" t="s">
        <v>62</v>
      </c>
      <c r="L107" s="61" t="s">
        <v>63</v>
      </c>
      <c r="M107" s="61" t="s">
        <v>64</v>
      </c>
      <c r="N107" s="63" t="str">
        <f>N26</f>
        <v>Somme</v>
      </c>
      <c r="O107" s="23"/>
      <c r="P107" s="27"/>
      <c r="Q107"/>
      <c r="R107"/>
    </row>
    <row r="108" spans="1:20">
      <c r="A108" s="45" t="s">
        <v>9</v>
      </c>
      <c r="B108" s="46">
        <v>69.39229760100018</v>
      </c>
      <c r="C108" s="46">
        <v>53.120725457000091</v>
      </c>
      <c r="D108" s="46">
        <v>77.63050976400001</v>
      </c>
      <c r="E108" s="46">
        <v>45.466015076999966</v>
      </c>
      <c r="F108" s="46">
        <v>48.188211031000002</v>
      </c>
      <c r="G108" s="46">
        <v>51.866923853000046</v>
      </c>
      <c r="H108" s="46">
        <v>36.397071218000036</v>
      </c>
      <c r="I108" s="46">
        <v>44.344615394000044</v>
      </c>
      <c r="J108" s="46">
        <v>80.949161401999945</v>
      </c>
      <c r="K108" s="46">
        <v>79.945399700999857</v>
      </c>
      <c r="L108" s="46">
        <v>58.463366930999889</v>
      </c>
      <c r="M108" s="46">
        <v>90.963417265000061</v>
      </c>
      <c r="N108" s="47">
        <f t="shared" ref="N108:N117" si="42">SUM(B108:M108)</f>
        <v>736.72771469400004</v>
      </c>
      <c r="O108" s="24"/>
      <c r="P108" s="25"/>
      <c r="Q108"/>
      <c r="R108"/>
    </row>
    <row r="109" spans="1:20">
      <c r="A109" s="45" t="s">
        <v>10</v>
      </c>
      <c r="B109" s="46">
        <v>136.40131284899999</v>
      </c>
      <c r="C109" s="46">
        <v>52.182214979000037</v>
      </c>
      <c r="D109" s="46">
        <v>129.52749155800012</v>
      </c>
      <c r="E109" s="46">
        <v>52.19776771599998</v>
      </c>
      <c r="F109" s="46">
        <v>171.38035853200003</v>
      </c>
      <c r="G109" s="46">
        <v>204.96377752400016</v>
      </c>
      <c r="H109" s="46">
        <v>80.580099610000048</v>
      </c>
      <c r="I109" s="46">
        <v>79.672695980999947</v>
      </c>
      <c r="J109" s="46">
        <v>286.39648556100013</v>
      </c>
      <c r="K109" s="46">
        <v>149.28968947000007</v>
      </c>
      <c r="L109" s="46">
        <v>190.53988409400012</v>
      </c>
      <c r="M109" s="46">
        <v>259.20588199899987</v>
      </c>
      <c r="N109" s="47">
        <f t="shared" si="42"/>
        <v>1792.3376598730006</v>
      </c>
      <c r="O109" s="24"/>
      <c r="P109" s="25"/>
      <c r="Q109"/>
      <c r="R109"/>
    </row>
    <row r="110" spans="1:20">
      <c r="A110" s="45" t="s">
        <v>11</v>
      </c>
      <c r="B110" s="46">
        <v>419.41316418199978</v>
      </c>
      <c r="C110" s="46">
        <v>347.99916873700005</v>
      </c>
      <c r="D110" s="46">
        <v>440.97029877700038</v>
      </c>
      <c r="E110" s="46">
        <v>371.70261746899962</v>
      </c>
      <c r="F110" s="46">
        <v>446.54451892800199</v>
      </c>
      <c r="G110" s="46">
        <v>407.54079217099769</v>
      </c>
      <c r="H110" s="46">
        <v>393.95072762799862</v>
      </c>
      <c r="I110" s="46">
        <v>524.50845481400108</v>
      </c>
      <c r="J110" s="46">
        <v>529.92453067100269</v>
      </c>
      <c r="K110" s="46">
        <v>390.2372172550015</v>
      </c>
      <c r="L110" s="46">
        <v>373.58992705700064</v>
      </c>
      <c r="M110" s="46">
        <v>401.21794992799988</v>
      </c>
      <c r="N110" s="47">
        <f t="shared" si="42"/>
        <v>5047.5993676170046</v>
      </c>
      <c r="O110" s="24"/>
      <c r="P110" s="25"/>
      <c r="Q110"/>
      <c r="R110"/>
    </row>
    <row r="111" spans="1:20">
      <c r="A111" s="45" t="s">
        <v>12</v>
      </c>
      <c r="B111" s="46">
        <v>204.41755496000013</v>
      </c>
      <c r="C111" s="46">
        <v>232.05934369700003</v>
      </c>
      <c r="D111" s="46">
        <v>215.85831049499984</v>
      </c>
      <c r="E111" s="46">
        <v>219.84134169799992</v>
      </c>
      <c r="F111" s="46">
        <v>246.21305328399993</v>
      </c>
      <c r="G111" s="46">
        <v>166.07875248599998</v>
      </c>
      <c r="H111" s="46">
        <v>210.75858829200004</v>
      </c>
      <c r="I111" s="46">
        <v>275.33052319300015</v>
      </c>
      <c r="J111" s="46">
        <v>366.33289870799916</v>
      </c>
      <c r="K111" s="46">
        <v>346.46274391100019</v>
      </c>
      <c r="L111" s="46">
        <v>270.17287562199999</v>
      </c>
      <c r="M111" s="46">
        <v>199.07013392600027</v>
      </c>
      <c r="N111" s="47">
        <f t="shared" si="42"/>
        <v>2952.596120272</v>
      </c>
      <c r="O111" s="24"/>
      <c r="P111" s="25"/>
      <c r="Q111"/>
      <c r="R111"/>
    </row>
    <row r="112" spans="1:20">
      <c r="A112" s="45" t="s">
        <v>13</v>
      </c>
      <c r="B112" s="46">
        <v>43.162034840000125</v>
      </c>
      <c r="C112" s="46">
        <v>38.644343816999957</v>
      </c>
      <c r="D112" s="46">
        <v>44.799402469</v>
      </c>
      <c r="E112" s="46">
        <v>31.710385659</v>
      </c>
      <c r="F112" s="46">
        <v>33.563084782000054</v>
      </c>
      <c r="G112" s="46">
        <v>33.313608404000014</v>
      </c>
      <c r="H112" s="46">
        <v>40.641943833000013</v>
      </c>
      <c r="I112" s="46">
        <v>30.778947857000027</v>
      </c>
      <c r="J112" s="46">
        <v>41.515256741999899</v>
      </c>
      <c r="K112" s="46">
        <v>26.513544478000036</v>
      </c>
      <c r="L112" s="46">
        <v>58.772140588000035</v>
      </c>
      <c r="M112" s="46">
        <v>54.818648901999921</v>
      </c>
      <c r="N112" s="47">
        <f t="shared" si="42"/>
        <v>478.23334237100005</v>
      </c>
      <c r="O112" s="24"/>
      <c r="P112" s="25"/>
      <c r="Q112"/>
      <c r="R112"/>
    </row>
    <row r="113" spans="1:20">
      <c r="A113" s="45" t="s">
        <v>14</v>
      </c>
      <c r="B113" s="46">
        <v>418.41677056999936</v>
      </c>
      <c r="C113" s="46">
        <v>457.1424071169991</v>
      </c>
      <c r="D113" s="46">
        <v>418.78510415099981</v>
      </c>
      <c r="E113" s="46">
        <v>371.84138177600045</v>
      </c>
      <c r="F113" s="46">
        <v>718.87062782800001</v>
      </c>
      <c r="G113" s="46">
        <v>323.23392993699963</v>
      </c>
      <c r="H113" s="46">
        <v>522.55476747999978</v>
      </c>
      <c r="I113" s="46">
        <v>522.40068071699989</v>
      </c>
      <c r="J113" s="46">
        <v>510.72691027799959</v>
      </c>
      <c r="K113" s="46">
        <v>282.21182708000021</v>
      </c>
      <c r="L113" s="46">
        <v>415.71707600300005</v>
      </c>
      <c r="M113" s="46">
        <v>464.93570875399979</v>
      </c>
      <c r="N113" s="47">
        <f t="shared" si="42"/>
        <v>5426.8371916909982</v>
      </c>
      <c r="O113" s="24"/>
      <c r="P113" s="25"/>
      <c r="Q113"/>
      <c r="R113"/>
    </row>
    <row r="114" spans="1:20">
      <c r="A114" s="45" t="s">
        <v>15</v>
      </c>
      <c r="B114" s="46">
        <v>110.85655927599981</v>
      </c>
      <c r="C114" s="46">
        <v>67.90928069200001</v>
      </c>
      <c r="D114" s="46">
        <v>174.65090881200001</v>
      </c>
      <c r="E114" s="46">
        <v>172.91849137699995</v>
      </c>
      <c r="F114" s="46">
        <v>101.03242523799983</v>
      </c>
      <c r="G114" s="46">
        <v>179.30758248200019</v>
      </c>
      <c r="H114" s="46">
        <v>149.46198464999978</v>
      </c>
      <c r="I114" s="46">
        <v>116.07137862300004</v>
      </c>
      <c r="J114" s="46">
        <v>213.50056711999997</v>
      </c>
      <c r="K114" s="46">
        <v>222.42217857200021</v>
      </c>
      <c r="L114" s="46">
        <v>126.00815844799993</v>
      </c>
      <c r="M114" s="46">
        <v>211.91808102000047</v>
      </c>
      <c r="N114" s="47">
        <f t="shared" si="42"/>
        <v>1846.05759631</v>
      </c>
      <c r="O114" s="24"/>
      <c r="P114" s="25"/>
      <c r="Q114"/>
      <c r="R114"/>
    </row>
    <row r="115" spans="1:20">
      <c r="A115" s="45" t="s">
        <v>16</v>
      </c>
      <c r="B115" s="46">
        <v>215.31967141499965</v>
      </c>
      <c r="C115" s="46">
        <v>216.64340938100074</v>
      </c>
      <c r="D115" s="46">
        <v>255.04166212700036</v>
      </c>
      <c r="E115" s="46">
        <v>248.08675266399982</v>
      </c>
      <c r="F115" s="46">
        <v>277.68316674099918</v>
      </c>
      <c r="G115" s="46">
        <v>372.67108709100086</v>
      </c>
      <c r="H115" s="46">
        <v>336.94240556399961</v>
      </c>
      <c r="I115" s="46">
        <v>234.8886076560002</v>
      </c>
      <c r="J115" s="46">
        <v>368.7278706030005</v>
      </c>
      <c r="K115" s="46">
        <v>283.43766041100025</v>
      </c>
      <c r="L115" s="46">
        <v>284.6526631420009</v>
      </c>
      <c r="M115" s="46">
        <v>397.41737029400002</v>
      </c>
      <c r="N115" s="47">
        <f t="shared" si="42"/>
        <v>3491.5123270890026</v>
      </c>
      <c r="O115" s="24"/>
      <c r="P115" s="25"/>
      <c r="Q115"/>
      <c r="R115"/>
    </row>
    <row r="116" spans="1:20">
      <c r="A116" s="45" t="s">
        <v>6</v>
      </c>
      <c r="B116" s="46">
        <v>38.655726954000016</v>
      </c>
      <c r="C116" s="46">
        <v>113.55508274600012</v>
      </c>
      <c r="D116" s="46">
        <v>81.89545584899993</v>
      </c>
      <c r="E116" s="46">
        <v>99.645311880000023</v>
      </c>
      <c r="F116" s="46">
        <v>140.31594267500012</v>
      </c>
      <c r="G116" s="46">
        <v>144.5089322550001</v>
      </c>
      <c r="H116" s="46">
        <v>24.784368568999991</v>
      </c>
      <c r="I116" s="46">
        <v>63.848145006999971</v>
      </c>
      <c r="J116" s="46">
        <v>81.217763116000043</v>
      </c>
      <c r="K116" s="46">
        <v>104.43486212599998</v>
      </c>
      <c r="L116" s="46">
        <v>83.644255790000045</v>
      </c>
      <c r="M116" s="46">
        <v>91.781301697000032</v>
      </c>
      <c r="N116" s="47">
        <f t="shared" si="42"/>
        <v>1068.2871486640004</v>
      </c>
      <c r="O116" s="24"/>
      <c r="P116" s="25"/>
      <c r="Q116"/>
      <c r="R116"/>
    </row>
    <row r="117" spans="1:20">
      <c r="A117" s="48" t="s">
        <v>24</v>
      </c>
      <c r="B117" s="49">
        <f t="shared" ref="B117:C117" si="43">SUM(B108:B116)</f>
        <v>1656.0350926469994</v>
      </c>
      <c r="C117" s="49">
        <f t="shared" si="43"/>
        <v>1579.2559766230002</v>
      </c>
      <c r="D117" s="49">
        <f t="shared" ref="D117:E117" si="44">SUM(D108:D116)</f>
        <v>1839.1591440020004</v>
      </c>
      <c r="E117" s="49">
        <f t="shared" si="44"/>
        <v>1613.4100653159996</v>
      </c>
      <c r="F117" s="49">
        <f t="shared" ref="F117:G117" si="45">SUM(F108:F116)</f>
        <v>2183.7913890390014</v>
      </c>
      <c r="G117" s="49">
        <f t="shared" si="45"/>
        <v>1883.4853862029986</v>
      </c>
      <c r="H117" s="49">
        <f t="shared" ref="H117:I117" si="46">SUM(H108:H116)</f>
        <v>1796.0719568439977</v>
      </c>
      <c r="I117" s="49">
        <f t="shared" si="46"/>
        <v>1891.8440492420013</v>
      </c>
      <c r="J117" s="49">
        <f t="shared" ref="J117:K117" si="47">SUM(J108:J116)</f>
        <v>2479.2914442010019</v>
      </c>
      <c r="K117" s="49">
        <f t="shared" si="47"/>
        <v>1884.9551230040024</v>
      </c>
      <c r="L117" s="49">
        <f t="shared" ref="L117:M117" si="48">SUM(L108:L116)</f>
        <v>1861.5603476750014</v>
      </c>
      <c r="M117" s="49">
        <f t="shared" si="48"/>
        <v>2171.3284937850003</v>
      </c>
      <c r="N117" s="49">
        <f t="shared" si="42"/>
        <v>22840.188468581004</v>
      </c>
      <c r="O117" s="24"/>
      <c r="P117" s="25"/>
      <c r="Q117"/>
      <c r="R117"/>
    </row>
    <row r="118" spans="1:20">
      <c r="A118" s="62"/>
      <c r="B118" s="57"/>
      <c r="C118" s="57"/>
      <c r="D118" s="57"/>
      <c r="E118" s="57"/>
      <c r="F118" s="57"/>
      <c r="G118" s="57"/>
      <c r="H118" s="57"/>
      <c r="I118" s="57"/>
      <c r="J118" s="57"/>
      <c r="K118" s="57"/>
      <c r="L118" s="57"/>
      <c r="M118" s="57"/>
      <c r="N118" s="57"/>
      <c r="S118" s="1"/>
      <c r="T118" s="1"/>
    </row>
    <row r="119" spans="1:20">
      <c r="A119" s="62"/>
      <c r="B119" s="57"/>
      <c r="C119" s="57"/>
      <c r="D119" s="57"/>
      <c r="E119" s="57"/>
      <c r="F119" s="57"/>
      <c r="G119" s="57"/>
      <c r="H119" s="57"/>
      <c r="I119" s="57"/>
      <c r="J119" s="57"/>
      <c r="K119" s="57"/>
      <c r="L119" s="57"/>
      <c r="M119" s="57"/>
      <c r="N119" s="57"/>
      <c r="S119" s="1"/>
      <c r="T119" s="1"/>
    </row>
    <row r="120" spans="1:20" s="3" customFormat="1" ht="14.4" customHeight="1">
      <c r="A120" s="56" t="s">
        <v>98</v>
      </c>
      <c r="B120" s="56"/>
      <c r="C120" s="56"/>
      <c r="D120" s="56"/>
      <c r="E120" s="56"/>
      <c r="F120" s="56"/>
      <c r="G120" s="56"/>
      <c r="H120" s="56"/>
      <c r="I120" s="56"/>
      <c r="J120" s="56"/>
      <c r="K120" s="56"/>
      <c r="L120" s="56"/>
      <c r="M120" s="56"/>
      <c r="N120" s="58"/>
      <c r="O120" s="28"/>
      <c r="P120" s="21"/>
      <c r="Q120" s="2"/>
      <c r="R120" s="2"/>
      <c r="S120" s="2"/>
      <c r="T120" s="2"/>
    </row>
    <row r="121" spans="1:20">
      <c r="A121" s="60"/>
      <c r="B121" s="60"/>
      <c r="C121" s="60"/>
      <c r="D121" s="60"/>
      <c r="E121" s="60"/>
      <c r="F121" s="60"/>
      <c r="G121" s="60"/>
      <c r="H121" s="57"/>
      <c r="I121" s="57"/>
      <c r="J121" s="57"/>
      <c r="K121" s="57"/>
      <c r="L121" s="57"/>
      <c r="M121" s="57"/>
      <c r="N121" s="57"/>
      <c r="S121" s="1"/>
      <c r="T121" s="1"/>
    </row>
    <row r="122" spans="1:20">
      <c r="A122" s="48" t="s">
        <v>8</v>
      </c>
      <c r="B122" s="61" t="s">
        <v>25</v>
      </c>
      <c r="C122" s="61" t="s">
        <v>53</v>
      </c>
      <c r="D122" s="61" t="s">
        <v>55</v>
      </c>
      <c r="E122" s="61" t="s">
        <v>56</v>
      </c>
      <c r="F122" s="61" t="s">
        <v>57</v>
      </c>
      <c r="G122" s="61" t="s">
        <v>58</v>
      </c>
      <c r="H122" s="61" t="s">
        <v>59</v>
      </c>
      <c r="I122" s="61" t="s">
        <v>60</v>
      </c>
      <c r="J122" s="61" t="s">
        <v>61</v>
      </c>
      <c r="K122" s="61" t="s">
        <v>62</v>
      </c>
      <c r="L122" s="61" t="s">
        <v>63</v>
      </c>
      <c r="M122" s="61" t="s">
        <v>64</v>
      </c>
      <c r="N122" s="63" t="str">
        <f>N26</f>
        <v>Somme</v>
      </c>
      <c r="O122" s="23"/>
      <c r="P122" s="27"/>
      <c r="Q122"/>
      <c r="R122"/>
    </row>
    <row r="123" spans="1:20">
      <c r="A123" s="45" t="s">
        <v>9</v>
      </c>
      <c r="B123" s="46">
        <v>7.6366680219999967</v>
      </c>
      <c r="C123" s="46">
        <v>5.1154574870000014</v>
      </c>
      <c r="D123" s="46">
        <v>11.278117917000001</v>
      </c>
      <c r="E123" s="46">
        <v>6.7573007770000011</v>
      </c>
      <c r="F123" s="46">
        <v>3.3365036979999996</v>
      </c>
      <c r="G123" s="46">
        <v>4.2231197459999992</v>
      </c>
      <c r="H123" s="46">
        <v>3.9567663409999998</v>
      </c>
      <c r="I123" s="46">
        <v>5.8852122949999996</v>
      </c>
      <c r="J123" s="46">
        <v>6.1350442850000046</v>
      </c>
      <c r="K123" s="46">
        <v>2.6430909880000004</v>
      </c>
      <c r="L123" s="46">
        <v>3.4874275429999959</v>
      </c>
      <c r="M123" s="46">
        <v>4.2263085290000086</v>
      </c>
      <c r="N123" s="47">
        <f t="shared" ref="N123:N132" si="49">SUM(B123:M123)</f>
        <v>64.681017628000006</v>
      </c>
      <c r="O123" s="24"/>
      <c r="P123" s="25"/>
      <c r="Q123"/>
      <c r="R123"/>
    </row>
    <row r="124" spans="1:20">
      <c r="A124" s="45" t="s">
        <v>10</v>
      </c>
      <c r="B124" s="46">
        <v>39.987876843999992</v>
      </c>
      <c r="C124" s="46">
        <v>35.414848457999973</v>
      </c>
      <c r="D124" s="46">
        <v>20.276704241000001</v>
      </c>
      <c r="E124" s="46">
        <v>6.9219386670000063</v>
      </c>
      <c r="F124" s="46">
        <v>32.409107778999996</v>
      </c>
      <c r="G124" s="46">
        <v>37.534027241000032</v>
      </c>
      <c r="H124" s="46">
        <v>32.52796836800001</v>
      </c>
      <c r="I124" s="46">
        <v>20.541829750999984</v>
      </c>
      <c r="J124" s="46">
        <v>95.33122226499988</v>
      </c>
      <c r="K124" s="46">
        <v>34.472906529000014</v>
      </c>
      <c r="L124" s="46">
        <v>44.433124946000078</v>
      </c>
      <c r="M124" s="46">
        <v>60.685987538999996</v>
      </c>
      <c r="N124" s="47">
        <f t="shared" si="49"/>
        <v>460.53754262799998</v>
      </c>
      <c r="O124" s="24"/>
      <c r="P124" s="25"/>
      <c r="Q124"/>
      <c r="R124"/>
    </row>
    <row r="125" spans="1:20">
      <c r="A125" s="45" t="s">
        <v>11</v>
      </c>
      <c r="B125" s="46">
        <v>32.439932545000005</v>
      </c>
      <c r="C125" s="46">
        <v>32.382885373999997</v>
      </c>
      <c r="D125" s="46">
        <v>35.324029068000165</v>
      </c>
      <c r="E125" s="46">
        <v>28.019203545999989</v>
      </c>
      <c r="F125" s="46">
        <v>36.997815641000187</v>
      </c>
      <c r="G125" s="46">
        <v>36.52894241400012</v>
      </c>
      <c r="H125" s="46">
        <v>35.644467997000078</v>
      </c>
      <c r="I125" s="46">
        <v>45.823955409000078</v>
      </c>
      <c r="J125" s="46">
        <v>53.014933793000075</v>
      </c>
      <c r="K125" s="46">
        <v>39.243675974999981</v>
      </c>
      <c r="L125" s="46">
        <v>37.227497865000046</v>
      </c>
      <c r="M125" s="46">
        <v>34.21660547600014</v>
      </c>
      <c r="N125" s="47">
        <f t="shared" si="49"/>
        <v>446.86394510300084</v>
      </c>
      <c r="O125" s="24"/>
      <c r="P125" s="25"/>
      <c r="Q125"/>
      <c r="R125"/>
    </row>
    <row r="126" spans="1:20">
      <c r="A126" s="45" t="s">
        <v>12</v>
      </c>
      <c r="B126" s="46">
        <v>152.47465543299995</v>
      </c>
      <c r="C126" s="46">
        <v>122.07363074000008</v>
      </c>
      <c r="D126" s="46">
        <v>106.41432388199999</v>
      </c>
      <c r="E126" s="46">
        <v>95.390304220000033</v>
      </c>
      <c r="F126" s="46">
        <v>95.271693579999948</v>
      </c>
      <c r="G126" s="46">
        <v>93.137770278999866</v>
      </c>
      <c r="H126" s="46">
        <v>84.252019305999994</v>
      </c>
      <c r="I126" s="46">
        <v>183.57103269099969</v>
      </c>
      <c r="J126" s="46">
        <v>163.3809991169997</v>
      </c>
      <c r="K126" s="46">
        <v>181.21117917799981</v>
      </c>
      <c r="L126" s="46">
        <v>113.87412718199985</v>
      </c>
      <c r="M126" s="46">
        <v>69.677043642999948</v>
      </c>
      <c r="N126" s="47">
        <f t="shared" si="49"/>
        <v>1460.728779250999</v>
      </c>
      <c r="O126" s="24"/>
      <c r="P126" s="25"/>
      <c r="Q126"/>
      <c r="R126"/>
    </row>
    <row r="127" spans="1:20">
      <c r="A127" s="45" t="s">
        <v>13</v>
      </c>
      <c r="B127" s="46">
        <v>1.8692752469999969</v>
      </c>
      <c r="C127" s="46">
        <v>1.3555250909999987</v>
      </c>
      <c r="D127" s="46">
        <v>2.0817790119999975</v>
      </c>
      <c r="E127" s="46">
        <v>2.0470263649999958</v>
      </c>
      <c r="F127" s="46">
        <v>2.023470001000002</v>
      </c>
      <c r="G127" s="46">
        <v>1.2624370119999959</v>
      </c>
      <c r="H127" s="46">
        <v>2.5476963890000017</v>
      </c>
      <c r="I127" s="46">
        <v>1.8234224699999968</v>
      </c>
      <c r="J127" s="46">
        <v>2.3375423639999964</v>
      </c>
      <c r="K127" s="46">
        <v>1.7608639890000009</v>
      </c>
      <c r="L127" s="46">
        <v>3.0193749159999927</v>
      </c>
      <c r="M127" s="46">
        <v>2.4722778629999946</v>
      </c>
      <c r="N127" s="47">
        <f t="shared" si="49"/>
        <v>24.600690718999971</v>
      </c>
      <c r="O127" s="24"/>
      <c r="P127" s="25"/>
      <c r="Q127"/>
      <c r="R127"/>
    </row>
    <row r="128" spans="1:20">
      <c r="A128" s="45" t="s">
        <v>14</v>
      </c>
      <c r="B128" s="46">
        <v>184.79548993699999</v>
      </c>
      <c r="C128" s="46">
        <v>339.49506926099997</v>
      </c>
      <c r="D128" s="46">
        <v>217.38995422400029</v>
      </c>
      <c r="E128" s="46">
        <v>202.29947840999992</v>
      </c>
      <c r="F128" s="46">
        <v>335.09128154000018</v>
      </c>
      <c r="G128" s="46">
        <v>231.62702331</v>
      </c>
      <c r="H128" s="46">
        <v>212.1328739769998</v>
      </c>
      <c r="I128" s="46">
        <v>251.48046536000004</v>
      </c>
      <c r="J128" s="46">
        <v>298.62558139000026</v>
      </c>
      <c r="K128" s="46">
        <v>287.18887189999987</v>
      </c>
      <c r="L128" s="46">
        <v>246.35935307999995</v>
      </c>
      <c r="M128" s="46">
        <v>281.59964862999959</v>
      </c>
      <c r="N128" s="47">
        <f t="shared" si="49"/>
        <v>3088.0850910189997</v>
      </c>
      <c r="O128" s="24"/>
      <c r="P128" s="25"/>
      <c r="Q128"/>
      <c r="R128"/>
    </row>
    <row r="129" spans="1:18">
      <c r="A129" s="45" t="s">
        <v>15</v>
      </c>
      <c r="B129" s="46">
        <v>63.788681259999933</v>
      </c>
      <c r="C129" s="46">
        <v>7.8603191379999977</v>
      </c>
      <c r="D129" s="46">
        <v>69.244150890000014</v>
      </c>
      <c r="E129" s="46">
        <v>71.174346719999875</v>
      </c>
      <c r="F129" s="46">
        <v>11.179319060000001</v>
      </c>
      <c r="G129" s="46">
        <v>71.846737926000088</v>
      </c>
      <c r="H129" s="46">
        <v>62.744243899999979</v>
      </c>
      <c r="I129" s="46">
        <v>12.814735709999995</v>
      </c>
      <c r="J129" s="46">
        <v>70.911376911999866</v>
      </c>
      <c r="K129" s="46">
        <v>77.305138309999919</v>
      </c>
      <c r="L129" s="46">
        <v>13.349691900000005</v>
      </c>
      <c r="M129" s="46">
        <v>73.608226010000024</v>
      </c>
      <c r="N129" s="47">
        <f t="shared" si="49"/>
        <v>605.8269677359998</v>
      </c>
      <c r="O129" s="24"/>
      <c r="P129" s="25"/>
      <c r="Q129"/>
      <c r="R129"/>
    </row>
    <row r="130" spans="1:18">
      <c r="A130" s="45" t="s">
        <v>16</v>
      </c>
      <c r="B130" s="46">
        <v>10.847851856999899</v>
      </c>
      <c r="C130" s="46">
        <v>13.049973846999832</v>
      </c>
      <c r="D130" s="46">
        <v>13.413123140999819</v>
      </c>
      <c r="E130" s="46">
        <v>11.099299245999914</v>
      </c>
      <c r="F130" s="46">
        <v>11.316488122999957</v>
      </c>
      <c r="G130" s="46">
        <v>14.718101825999861</v>
      </c>
      <c r="H130" s="46">
        <v>44.826043758000253</v>
      </c>
      <c r="I130" s="46">
        <v>12.988029181999948</v>
      </c>
      <c r="J130" s="46">
        <v>20.742926953999966</v>
      </c>
      <c r="K130" s="46">
        <v>34.793552674000132</v>
      </c>
      <c r="L130" s="46">
        <v>16.015502899999884</v>
      </c>
      <c r="M130" s="46">
        <v>49.163542613000239</v>
      </c>
      <c r="N130" s="47">
        <f t="shared" si="49"/>
        <v>252.97443612099968</v>
      </c>
      <c r="O130" s="24"/>
      <c r="P130" s="25"/>
      <c r="Q130"/>
      <c r="R130"/>
    </row>
    <row r="131" spans="1:18">
      <c r="A131" s="45" t="s">
        <v>6</v>
      </c>
      <c r="B131" s="46">
        <v>6.3190541300000049</v>
      </c>
      <c r="C131" s="46">
        <v>38.785189254000031</v>
      </c>
      <c r="D131" s="46">
        <v>11.799220569999964</v>
      </c>
      <c r="E131" s="46">
        <v>39.836088691</v>
      </c>
      <c r="F131" s="46">
        <v>43.245511798000152</v>
      </c>
      <c r="G131" s="46">
        <v>27.383278455000028</v>
      </c>
      <c r="H131" s="46">
        <v>3.8245992419999979</v>
      </c>
      <c r="I131" s="46">
        <v>11.35431647200001</v>
      </c>
      <c r="J131" s="46">
        <v>16.117355661000001</v>
      </c>
      <c r="K131" s="46">
        <v>21.838252909000015</v>
      </c>
      <c r="L131" s="46">
        <v>16.896457836</v>
      </c>
      <c r="M131" s="46">
        <v>14.628153433999993</v>
      </c>
      <c r="N131" s="47">
        <f t="shared" si="49"/>
        <v>252.02747845200022</v>
      </c>
      <c r="O131" s="24"/>
      <c r="P131" s="25"/>
      <c r="Q131"/>
      <c r="R131"/>
    </row>
    <row r="132" spans="1:18">
      <c r="A132" s="48" t="s">
        <v>24</v>
      </c>
      <c r="B132" s="49">
        <f t="shared" ref="B132:C132" si="50">SUM(B123:B131)</f>
        <v>500.15948527499972</v>
      </c>
      <c r="C132" s="49">
        <f t="shared" si="50"/>
        <v>595.53289864999988</v>
      </c>
      <c r="D132" s="49">
        <f t="shared" ref="D132:E132" si="51">SUM(D123:D131)</f>
        <v>487.22140294500025</v>
      </c>
      <c r="E132" s="49">
        <f t="shared" si="51"/>
        <v>463.54498664199974</v>
      </c>
      <c r="F132" s="49">
        <f t="shared" ref="F132:G132" si="52">SUM(F123:F131)</f>
        <v>570.87119122000047</v>
      </c>
      <c r="G132" s="49">
        <f t="shared" si="52"/>
        <v>518.26143820899995</v>
      </c>
      <c r="H132" s="49">
        <f t="shared" ref="H132:I132" si="53">SUM(H123:H131)</f>
        <v>482.45667927800008</v>
      </c>
      <c r="I132" s="49">
        <f t="shared" si="53"/>
        <v>546.28299933999983</v>
      </c>
      <c r="J132" s="49">
        <f t="shared" ref="J132:K132" si="54">SUM(J123:J131)</f>
        <v>726.59698274099969</v>
      </c>
      <c r="K132" s="49">
        <f t="shared" si="54"/>
        <v>680.45753245199978</v>
      </c>
      <c r="L132" s="49">
        <f t="shared" ref="L132:M132" si="55">SUM(L123:L131)</f>
        <v>494.6625581679998</v>
      </c>
      <c r="M132" s="49">
        <f t="shared" si="55"/>
        <v>590.27779373699991</v>
      </c>
      <c r="N132" s="49">
        <f t="shared" si="49"/>
        <v>6656.3259486570005</v>
      </c>
      <c r="O132" s="24"/>
      <c r="P132" s="25"/>
      <c r="Q132"/>
      <c r="R132"/>
    </row>
    <row r="133" spans="1:18">
      <c r="A133" s="62"/>
      <c r="B133" s="57"/>
      <c r="C133" s="57"/>
      <c r="D133" s="57"/>
      <c r="E133" s="57"/>
      <c r="F133" s="57"/>
      <c r="G133" s="57"/>
      <c r="H133" s="57"/>
      <c r="I133" s="57"/>
      <c r="J133" s="57"/>
      <c r="K133" s="57"/>
      <c r="L133" s="57"/>
      <c r="M133" s="57"/>
      <c r="N133" s="57"/>
    </row>
    <row r="134" spans="1:18">
      <c r="A134" s="62"/>
      <c r="B134" s="57"/>
      <c r="C134" s="57"/>
      <c r="D134" s="57"/>
      <c r="E134" s="57"/>
      <c r="F134" s="57"/>
      <c r="G134" s="57"/>
      <c r="H134" s="57"/>
      <c r="I134" s="57"/>
      <c r="J134" s="57"/>
      <c r="K134" s="57"/>
      <c r="L134" s="57"/>
      <c r="M134" s="57"/>
      <c r="N134" s="57"/>
    </row>
    <row r="135" spans="1:18">
      <c r="A135" s="62"/>
      <c r="B135" s="57"/>
      <c r="C135" s="57"/>
      <c r="D135" s="57"/>
      <c r="E135" s="57"/>
      <c r="F135" s="57"/>
      <c r="G135" s="57"/>
      <c r="H135" s="57"/>
      <c r="I135" s="57"/>
      <c r="J135" s="57"/>
      <c r="K135" s="57"/>
      <c r="L135" s="57"/>
      <c r="M135" s="57"/>
      <c r="N135" s="57"/>
    </row>
    <row r="136" spans="1:18" ht="15.6">
      <c r="A136" s="79" t="s">
        <v>26</v>
      </c>
      <c r="B136" s="79"/>
      <c r="C136" s="79"/>
      <c r="D136" s="79"/>
      <c r="E136" s="79"/>
      <c r="F136" s="79"/>
      <c r="G136" s="79"/>
      <c r="H136" s="79"/>
      <c r="I136" s="79"/>
      <c r="J136" s="79"/>
      <c r="K136" s="79"/>
      <c r="L136" s="65"/>
      <c r="M136" s="57"/>
      <c r="N136" s="57"/>
    </row>
    <row r="137" spans="1:18">
      <c r="A137" s="62"/>
      <c r="B137" s="57"/>
      <c r="C137" s="57"/>
      <c r="D137" s="57"/>
      <c r="E137" s="57"/>
      <c r="F137" s="57"/>
      <c r="G137" s="57"/>
      <c r="H137" s="57"/>
      <c r="I137" s="57"/>
      <c r="J137" s="57"/>
      <c r="K137" s="57"/>
      <c r="L137" s="57"/>
      <c r="M137" s="57"/>
      <c r="N137" s="57"/>
    </row>
    <row r="138" spans="1:18">
      <c r="A138" s="66" t="s">
        <v>43</v>
      </c>
      <c r="B138" s="66"/>
      <c r="C138" s="66"/>
      <c r="D138" s="66"/>
      <c r="E138" s="66"/>
      <c r="F138" s="66"/>
      <c r="G138" s="66"/>
      <c r="H138" s="66"/>
      <c r="I138" s="66"/>
      <c r="J138" s="66"/>
      <c r="K138" s="66"/>
      <c r="L138" s="60"/>
      <c r="M138" s="57"/>
      <c r="N138" s="57"/>
    </row>
    <row r="139" spans="1:18">
      <c r="A139" s="62"/>
      <c r="B139" s="62"/>
      <c r="C139" s="57"/>
      <c r="D139" s="57"/>
      <c r="E139" s="57"/>
      <c r="F139" s="57"/>
      <c r="G139" s="57"/>
      <c r="H139" s="57"/>
      <c r="I139" s="57"/>
      <c r="J139" s="57"/>
      <c r="K139" s="57"/>
      <c r="L139" s="57"/>
      <c r="M139" s="57"/>
      <c r="N139" s="57"/>
    </row>
    <row r="140" spans="1:18">
      <c r="A140" s="48" t="s">
        <v>7</v>
      </c>
      <c r="B140" s="49">
        <v>2012</v>
      </c>
      <c r="C140" s="49">
        <v>2013</v>
      </c>
      <c r="D140" s="49">
        <v>2014</v>
      </c>
      <c r="E140" s="49">
        <v>2015</v>
      </c>
      <c r="F140" s="49">
        <v>2016</v>
      </c>
      <c r="G140" s="49">
        <v>2017</v>
      </c>
      <c r="H140" s="49">
        <v>2018</v>
      </c>
      <c r="I140" s="49">
        <v>2019</v>
      </c>
      <c r="J140" s="49">
        <v>2020</v>
      </c>
      <c r="K140" s="49">
        <v>2021</v>
      </c>
      <c r="L140" s="57"/>
      <c r="M140" s="57"/>
      <c r="N140" s="57"/>
      <c r="P140" s="19"/>
      <c r="Q140"/>
      <c r="R140"/>
    </row>
    <row r="141" spans="1:18">
      <c r="A141" s="45" t="s">
        <v>40</v>
      </c>
      <c r="B141" s="46">
        <v>760.08843048899973</v>
      </c>
      <c r="C141" s="46">
        <v>677.52481715400154</v>
      </c>
      <c r="D141" s="46">
        <v>864.53772625599834</v>
      </c>
      <c r="E141" s="46">
        <v>1428.8296996040015</v>
      </c>
      <c r="F141" s="46">
        <v>2222.359729460014</v>
      </c>
      <c r="G141" s="46">
        <v>3329.3948936529919</v>
      </c>
      <c r="H141" s="46">
        <v>3826.9055525899971</v>
      </c>
      <c r="I141" s="46">
        <v>2959.6699573529932</v>
      </c>
      <c r="J141" s="46">
        <v>2639.9682089930047</v>
      </c>
      <c r="K141" s="46">
        <v>3384.2478160460082</v>
      </c>
      <c r="L141" s="57"/>
      <c r="M141" s="57"/>
      <c r="N141" s="57"/>
      <c r="P141" s="19"/>
      <c r="Q141"/>
      <c r="R141"/>
    </row>
    <row r="142" spans="1:18">
      <c r="A142" s="45" t="s">
        <v>0</v>
      </c>
      <c r="B142" s="46">
        <v>218.26883711300016</v>
      </c>
      <c r="C142" s="46">
        <v>244.96331613699928</v>
      </c>
      <c r="D142" s="46">
        <v>267.95697472399922</v>
      </c>
      <c r="E142" s="46">
        <v>264.62306282500003</v>
      </c>
      <c r="F142" s="46">
        <v>376.98645538599959</v>
      </c>
      <c r="G142" s="46">
        <v>441.23158312099963</v>
      </c>
      <c r="H142" s="46">
        <v>384.67212598400062</v>
      </c>
      <c r="I142" s="46">
        <v>441.00130739199983</v>
      </c>
      <c r="J142" s="46">
        <v>432.39229322799889</v>
      </c>
      <c r="K142" s="46">
        <v>432.2921955879998</v>
      </c>
      <c r="L142" s="57"/>
      <c r="M142" s="57"/>
      <c r="N142" s="57"/>
      <c r="P142" s="19"/>
      <c r="Q142"/>
      <c r="R142"/>
    </row>
    <row r="143" spans="1:18">
      <c r="A143" s="45" t="s">
        <v>1</v>
      </c>
      <c r="B143" s="46">
        <v>60.978718493000017</v>
      </c>
      <c r="C143" s="46">
        <v>103.43474722200006</v>
      </c>
      <c r="D143" s="46">
        <v>101.00174749099988</v>
      </c>
      <c r="E143" s="46">
        <v>99.200244453999943</v>
      </c>
      <c r="F143" s="46">
        <v>166.81923444200004</v>
      </c>
      <c r="G143" s="46">
        <v>260.81800592000047</v>
      </c>
      <c r="H143" s="46">
        <v>367.15222455500071</v>
      </c>
      <c r="I143" s="46">
        <v>347.91292684899992</v>
      </c>
      <c r="J143" s="46">
        <v>395.18022189300052</v>
      </c>
      <c r="K143" s="46">
        <v>374.1031618720001</v>
      </c>
      <c r="L143" s="57"/>
      <c r="M143" s="57"/>
      <c r="N143" s="57"/>
      <c r="P143" s="19"/>
      <c r="Q143"/>
      <c r="R143"/>
    </row>
    <row r="144" spans="1:18">
      <c r="A144" s="45" t="s">
        <v>2</v>
      </c>
      <c r="B144" s="46">
        <v>195.62759151900002</v>
      </c>
      <c r="C144" s="46">
        <v>945.91099662199963</v>
      </c>
      <c r="D144" s="46">
        <v>1651.7548565119992</v>
      </c>
      <c r="E144" s="46">
        <v>1865.4623924320015</v>
      </c>
      <c r="F144" s="46">
        <v>1530.5168588440008</v>
      </c>
      <c r="G144" s="46">
        <v>1683.399863509002</v>
      </c>
      <c r="H144" s="46">
        <v>2174.8365981250008</v>
      </c>
      <c r="I144" s="46">
        <v>1999.5223439380018</v>
      </c>
      <c r="J144" s="46">
        <v>662.32611336499974</v>
      </c>
      <c r="K144" s="46">
        <v>2379.0607773549978</v>
      </c>
      <c r="L144" s="57"/>
      <c r="M144" s="57"/>
      <c r="N144" s="57"/>
      <c r="P144" s="19"/>
      <c r="Q144"/>
      <c r="R144"/>
    </row>
    <row r="145" spans="1:18">
      <c r="A145" s="45" t="s">
        <v>3</v>
      </c>
      <c r="B145" s="46">
        <v>247.1325247770001</v>
      </c>
      <c r="C145" s="46">
        <v>248.14427733999986</v>
      </c>
      <c r="D145" s="46">
        <v>218.65194684000016</v>
      </c>
      <c r="E145" s="46">
        <v>213.54138235600016</v>
      </c>
      <c r="F145" s="46">
        <v>220.11246412999978</v>
      </c>
      <c r="G145" s="46">
        <v>287.87322586100004</v>
      </c>
      <c r="H145" s="46">
        <v>284.79139222300051</v>
      </c>
      <c r="I145" s="46">
        <v>304.37275089200011</v>
      </c>
      <c r="J145" s="46">
        <v>308.49942457799904</v>
      </c>
      <c r="K145" s="46">
        <v>281.69542800100083</v>
      </c>
      <c r="L145" s="57"/>
      <c r="M145" s="57"/>
      <c r="N145" s="57"/>
      <c r="P145" s="19"/>
      <c r="Q145"/>
      <c r="R145"/>
    </row>
    <row r="146" spans="1:18">
      <c r="A146" s="45" t="s">
        <v>4</v>
      </c>
      <c r="B146" s="46">
        <v>524.98148281300109</v>
      </c>
      <c r="C146" s="46">
        <v>461.38421338900002</v>
      </c>
      <c r="D146" s="46">
        <v>432.75665286200018</v>
      </c>
      <c r="E146" s="46">
        <v>407.22421372600041</v>
      </c>
      <c r="F146" s="46">
        <v>429.62189504899965</v>
      </c>
      <c r="G146" s="46">
        <v>573.24475970399817</v>
      </c>
      <c r="H146" s="46">
        <v>616.62922443099797</v>
      </c>
      <c r="I146" s="46">
        <v>829.21227177999731</v>
      </c>
      <c r="J146" s="46">
        <v>721.70003507900117</v>
      </c>
      <c r="K146" s="46">
        <v>1012.0283990550005</v>
      </c>
      <c r="L146" s="57"/>
      <c r="M146" s="57"/>
      <c r="N146" s="57"/>
      <c r="P146" s="19"/>
      <c r="Q146"/>
      <c r="R146"/>
    </row>
    <row r="147" spans="1:18">
      <c r="A147" s="45" t="s">
        <v>5</v>
      </c>
      <c r="B147" s="46">
        <v>908.53751867700419</v>
      </c>
      <c r="C147" s="46">
        <v>987.37651004400232</v>
      </c>
      <c r="D147" s="46">
        <v>1199.7111354619992</v>
      </c>
      <c r="E147" s="46">
        <v>1311.8212896339971</v>
      </c>
      <c r="F147" s="46">
        <v>1592.95595552501</v>
      </c>
      <c r="G147" s="46">
        <v>1756.7653790619991</v>
      </c>
      <c r="H147" s="46">
        <v>1739.2928441730126</v>
      </c>
      <c r="I147" s="46">
        <v>1888.7953725669895</v>
      </c>
      <c r="J147" s="46">
        <v>1598.6362751670022</v>
      </c>
      <c r="K147" s="46">
        <v>2006.5673450019997</v>
      </c>
      <c r="L147" s="57"/>
      <c r="M147" s="57"/>
      <c r="N147" s="57"/>
      <c r="P147" s="19"/>
      <c r="Q147"/>
      <c r="R147"/>
    </row>
    <row r="148" spans="1:18">
      <c r="A148" s="45" t="s">
        <v>6</v>
      </c>
      <c r="B148" s="46">
        <v>402.8228072120022</v>
      </c>
      <c r="C148" s="46">
        <v>450.63576068699859</v>
      </c>
      <c r="D148" s="46">
        <v>454.26259462000041</v>
      </c>
      <c r="E148" s="46">
        <v>497.23355964300072</v>
      </c>
      <c r="F148" s="46">
        <v>565.00651350399596</v>
      </c>
      <c r="G148" s="46">
        <v>730.56082777799759</v>
      </c>
      <c r="H148" s="46">
        <v>890.21345470699305</v>
      </c>
      <c r="I148" s="46">
        <v>917.38529960099322</v>
      </c>
      <c r="J148" s="46">
        <v>797.08117966000259</v>
      </c>
      <c r="K148" s="46">
        <v>678.64545042899942</v>
      </c>
      <c r="L148" s="57"/>
      <c r="M148" s="57"/>
      <c r="N148" s="57"/>
      <c r="P148" s="19"/>
      <c r="Q148"/>
      <c r="R148"/>
    </row>
    <row r="149" spans="1:18">
      <c r="A149" s="48" t="s">
        <v>27</v>
      </c>
      <c r="B149" s="49">
        <f t="shared" ref="B149:F149" si="56">SUM(B141:B148)</f>
        <v>3318.4379110930076</v>
      </c>
      <c r="C149" s="49">
        <f t="shared" si="56"/>
        <v>4119.3746385950017</v>
      </c>
      <c r="D149" s="49">
        <f t="shared" si="56"/>
        <v>5190.6336347669967</v>
      </c>
      <c r="E149" s="49">
        <f t="shared" si="56"/>
        <v>6087.9358446740007</v>
      </c>
      <c r="F149" s="49">
        <f t="shared" si="56"/>
        <v>7104.3791063400186</v>
      </c>
      <c r="G149" s="49">
        <f>SUM(G141:G148)</f>
        <v>9063.2885386079888</v>
      </c>
      <c r="H149" s="49">
        <f t="shared" ref="H149:I149" si="57">SUM(H141:H148)</f>
        <v>10284.493416788004</v>
      </c>
      <c r="I149" s="49">
        <f t="shared" si="57"/>
        <v>9687.8722303719751</v>
      </c>
      <c r="J149" s="49">
        <f t="shared" ref="J149:K149" si="58">SUM(J141:J148)</f>
        <v>7555.7837519630093</v>
      </c>
      <c r="K149" s="49">
        <f t="shared" si="58"/>
        <v>10548.640573348006</v>
      </c>
      <c r="L149" s="57"/>
      <c r="M149" s="57"/>
      <c r="N149" s="57"/>
      <c r="P149" s="19"/>
      <c r="Q149"/>
      <c r="R149"/>
    </row>
    <row r="150" spans="1:18">
      <c r="A150" s="62"/>
      <c r="B150" s="57"/>
      <c r="C150" s="57"/>
      <c r="D150" s="57"/>
      <c r="E150" s="57"/>
      <c r="F150" s="57"/>
      <c r="G150" s="57"/>
      <c r="H150" s="57"/>
      <c r="I150" s="57"/>
      <c r="J150" s="57"/>
      <c r="K150" s="57"/>
      <c r="L150" s="57"/>
      <c r="M150" s="62"/>
      <c r="N150" s="62"/>
      <c r="O150" s="19"/>
      <c r="P150" s="19"/>
      <c r="Q150"/>
      <c r="R150"/>
    </row>
    <row r="151" spans="1:18">
      <c r="A151" s="62"/>
      <c r="B151" s="57"/>
      <c r="C151" s="57"/>
      <c r="D151" s="57"/>
      <c r="E151" s="57"/>
      <c r="F151" s="57"/>
      <c r="G151" s="57"/>
      <c r="H151" s="57"/>
      <c r="I151" s="57"/>
      <c r="J151" s="57"/>
      <c r="K151" s="57"/>
      <c r="L151" s="57"/>
      <c r="M151" s="62"/>
      <c r="N151" s="62"/>
      <c r="O151" s="19"/>
      <c r="P151" s="19"/>
      <c r="Q151"/>
      <c r="R151"/>
    </row>
    <row r="152" spans="1:18">
      <c r="A152" s="66" t="s">
        <v>44</v>
      </c>
      <c r="B152" s="66"/>
      <c r="C152" s="66"/>
      <c r="D152" s="66"/>
      <c r="E152" s="66"/>
      <c r="F152" s="66"/>
      <c r="G152" s="57"/>
      <c r="H152" s="57"/>
      <c r="I152" s="57"/>
      <c r="J152" s="57"/>
      <c r="K152" s="57"/>
      <c r="L152" s="57"/>
      <c r="M152" s="62"/>
      <c r="N152" s="62"/>
      <c r="O152" s="19"/>
      <c r="P152" s="19"/>
      <c r="Q152"/>
      <c r="R152"/>
    </row>
    <row r="153" spans="1:18">
      <c r="A153" s="60"/>
      <c r="B153" s="60"/>
      <c r="C153" s="60"/>
      <c r="D153" s="60"/>
      <c r="E153" s="60"/>
      <c r="F153" s="60"/>
      <c r="G153" s="57"/>
      <c r="H153" s="57"/>
      <c r="I153" s="57"/>
      <c r="J153" s="57"/>
      <c r="K153" s="57"/>
      <c r="L153" s="57"/>
      <c r="M153" s="62"/>
      <c r="N153" s="62"/>
      <c r="O153" s="19"/>
      <c r="P153" s="19"/>
      <c r="Q153"/>
      <c r="R153"/>
    </row>
    <row r="154" spans="1:18">
      <c r="A154" s="48" t="s">
        <v>7</v>
      </c>
      <c r="B154" s="49">
        <f>+B140</f>
        <v>2012</v>
      </c>
      <c r="C154" s="49">
        <f t="shared" ref="C154:K154" si="59">+C140</f>
        <v>2013</v>
      </c>
      <c r="D154" s="49">
        <f t="shared" si="59"/>
        <v>2014</v>
      </c>
      <c r="E154" s="49">
        <f t="shared" si="59"/>
        <v>2015</v>
      </c>
      <c r="F154" s="49">
        <f t="shared" si="59"/>
        <v>2016</v>
      </c>
      <c r="G154" s="49">
        <f t="shared" si="59"/>
        <v>2017</v>
      </c>
      <c r="H154" s="49">
        <f t="shared" si="59"/>
        <v>2018</v>
      </c>
      <c r="I154" s="49">
        <f t="shared" si="59"/>
        <v>2019</v>
      </c>
      <c r="J154" s="49">
        <f t="shared" si="59"/>
        <v>2020</v>
      </c>
      <c r="K154" s="49">
        <f t="shared" si="59"/>
        <v>2021</v>
      </c>
      <c r="L154" s="57"/>
      <c r="M154" s="57"/>
      <c r="N154" s="57"/>
      <c r="P154" s="19"/>
      <c r="Q154"/>
      <c r="R154"/>
    </row>
    <row r="155" spans="1:18">
      <c r="A155" s="45" t="s">
        <v>40</v>
      </c>
      <c r="B155" s="46">
        <v>128.35721077000181</v>
      </c>
      <c r="C155" s="46">
        <v>131.0132972700018</v>
      </c>
      <c r="D155" s="46">
        <v>135.91657707000198</v>
      </c>
      <c r="E155" s="46">
        <v>178.3934057599993</v>
      </c>
      <c r="F155" s="46">
        <v>201.97143130999885</v>
      </c>
      <c r="G155" s="46">
        <v>199.34022128999962</v>
      </c>
      <c r="H155" s="46">
        <v>212.1057042899989</v>
      </c>
      <c r="I155" s="46">
        <v>189.26653571999728</v>
      </c>
      <c r="J155" s="46">
        <v>168.84755931000029</v>
      </c>
      <c r="K155" s="46">
        <v>213.81261394999925</v>
      </c>
      <c r="L155" s="57"/>
      <c r="M155" s="57"/>
      <c r="N155" s="57"/>
      <c r="P155" s="19"/>
      <c r="Q155"/>
      <c r="R155"/>
    </row>
    <row r="156" spans="1:18">
      <c r="A156" s="45" t="s">
        <v>0</v>
      </c>
      <c r="B156" s="46">
        <v>11.986162289999999</v>
      </c>
      <c r="C156" s="46">
        <v>13.258261310000021</v>
      </c>
      <c r="D156" s="46">
        <v>13.986280880000047</v>
      </c>
      <c r="E156" s="46">
        <v>12.919418280000015</v>
      </c>
      <c r="F156" s="46">
        <v>15.562593590000004</v>
      </c>
      <c r="G156" s="46">
        <v>17.700204160000016</v>
      </c>
      <c r="H156" s="46">
        <v>16.292176549999983</v>
      </c>
      <c r="I156" s="46">
        <v>17.819418060000046</v>
      </c>
      <c r="J156" s="46">
        <v>15.308017980000002</v>
      </c>
      <c r="K156" s="46">
        <v>14.015745760000025</v>
      </c>
      <c r="L156" s="57"/>
      <c r="M156" s="57"/>
      <c r="N156" s="57"/>
      <c r="P156" s="19"/>
      <c r="Q156"/>
      <c r="R156"/>
    </row>
    <row r="157" spans="1:18">
      <c r="A157" s="45" t="s">
        <v>1</v>
      </c>
      <c r="B157" s="46">
        <v>1.3611600199999987</v>
      </c>
      <c r="C157" s="46">
        <v>2.3603612100000007</v>
      </c>
      <c r="D157" s="46">
        <v>2.2578290500000007</v>
      </c>
      <c r="E157" s="46">
        <v>1.6939215499999993</v>
      </c>
      <c r="F157" s="46">
        <v>2.3070054000000018</v>
      </c>
      <c r="G157" s="46">
        <v>2.3849371399999981</v>
      </c>
      <c r="H157" s="46">
        <v>3.2554281199999973</v>
      </c>
      <c r="I157" s="46">
        <v>2.9224766700000009</v>
      </c>
      <c r="J157" s="46">
        <v>4.4350159999999992</v>
      </c>
      <c r="K157" s="46">
        <v>4.8848473499999914</v>
      </c>
      <c r="L157" s="57"/>
      <c r="M157" s="57"/>
      <c r="N157" s="57"/>
      <c r="P157" s="19"/>
      <c r="Q157"/>
      <c r="R157"/>
    </row>
    <row r="158" spans="1:18">
      <c r="A158" s="45" t="s">
        <v>2</v>
      </c>
      <c r="B158" s="46">
        <v>4.8900000000000006</v>
      </c>
      <c r="C158" s="46">
        <v>27.653659999999988</v>
      </c>
      <c r="D158" s="46">
        <v>39.194041000000041</v>
      </c>
      <c r="E158" s="46">
        <v>50.742505000000179</v>
      </c>
      <c r="F158" s="46">
        <v>45.640641400000071</v>
      </c>
      <c r="G158" s="46">
        <v>39.002170900000088</v>
      </c>
      <c r="H158" s="46">
        <v>35.346455500000062</v>
      </c>
      <c r="I158" s="46">
        <v>36.858567499999928</v>
      </c>
      <c r="J158" s="46">
        <v>12.097037399999996</v>
      </c>
      <c r="K158" s="46">
        <v>29.695717609999974</v>
      </c>
      <c r="L158" s="57"/>
      <c r="M158" s="57"/>
      <c r="N158" s="57"/>
      <c r="P158" s="19"/>
      <c r="Q158"/>
      <c r="R158"/>
    </row>
    <row r="159" spans="1:18">
      <c r="A159" s="45" t="s">
        <v>3</v>
      </c>
      <c r="B159" s="46">
        <v>65.580615610000066</v>
      </c>
      <c r="C159" s="46">
        <v>84.657523990000399</v>
      </c>
      <c r="D159" s="46">
        <v>46.932931940000245</v>
      </c>
      <c r="E159" s="46">
        <v>39.735728760000008</v>
      </c>
      <c r="F159" s="46">
        <v>30.439127329999895</v>
      </c>
      <c r="G159" s="46">
        <v>36.818714859999901</v>
      </c>
      <c r="H159" s="46">
        <v>35.429690989999862</v>
      </c>
      <c r="I159" s="46">
        <v>42.116219109999946</v>
      </c>
      <c r="J159" s="46">
        <v>41.455664509999842</v>
      </c>
      <c r="K159" s="46">
        <v>28.149632999999827</v>
      </c>
      <c r="L159" s="57"/>
      <c r="M159" s="57"/>
      <c r="N159" s="57"/>
      <c r="P159" s="19"/>
      <c r="Q159"/>
      <c r="R159"/>
    </row>
    <row r="160" spans="1:18">
      <c r="A160" s="45" t="s">
        <v>4</v>
      </c>
      <c r="B160" s="46">
        <v>855.6734508600008</v>
      </c>
      <c r="C160" s="46">
        <v>781.94156865999867</v>
      </c>
      <c r="D160" s="46">
        <v>548.59767228999885</v>
      </c>
      <c r="E160" s="46">
        <v>543.91832316999887</v>
      </c>
      <c r="F160" s="46">
        <v>549.97799122999857</v>
      </c>
      <c r="G160" s="46">
        <v>833.95916692999867</v>
      </c>
      <c r="H160" s="46">
        <v>683.92459588999986</v>
      </c>
      <c r="I160" s="46">
        <v>749.43618207999975</v>
      </c>
      <c r="J160" s="46">
        <v>693.58896219999747</v>
      </c>
      <c r="K160" s="46">
        <v>899.54286007000053</v>
      </c>
      <c r="L160" s="57"/>
      <c r="M160" s="57"/>
      <c r="N160" s="57"/>
      <c r="P160" s="19"/>
      <c r="Q160"/>
      <c r="R160"/>
    </row>
    <row r="161" spans="1:18">
      <c r="A161" s="45" t="s">
        <v>5</v>
      </c>
      <c r="B161" s="46">
        <v>25.824101489999951</v>
      </c>
      <c r="C161" s="46">
        <v>30.895674380000028</v>
      </c>
      <c r="D161" s="46">
        <v>34.31085274000008</v>
      </c>
      <c r="E161" s="46">
        <v>34.783120310000122</v>
      </c>
      <c r="F161" s="46">
        <v>33.566538719999706</v>
      </c>
      <c r="G161" s="46">
        <v>36.269939710000031</v>
      </c>
      <c r="H161" s="46">
        <v>36.707522299999965</v>
      </c>
      <c r="I161" s="46">
        <v>39.692078860000187</v>
      </c>
      <c r="J161" s="46">
        <v>35.446317249999829</v>
      </c>
      <c r="K161" s="46">
        <v>46.882058799999918</v>
      </c>
      <c r="L161" s="57"/>
      <c r="M161" s="57"/>
      <c r="N161" s="57"/>
      <c r="P161" s="19"/>
      <c r="Q161"/>
      <c r="R161"/>
    </row>
    <row r="162" spans="1:18">
      <c r="A162" s="45" t="s">
        <v>6</v>
      </c>
      <c r="B162" s="46">
        <v>116.32208569999929</v>
      </c>
      <c r="C162" s="46">
        <v>137.15766528999961</v>
      </c>
      <c r="D162" s="46">
        <v>175.30470648999903</v>
      </c>
      <c r="E162" s="46">
        <v>220.12136218999765</v>
      </c>
      <c r="F162" s="46">
        <v>203.14562474999735</v>
      </c>
      <c r="G162" s="46">
        <v>182.38835015999697</v>
      </c>
      <c r="H162" s="46">
        <v>154.41761151999788</v>
      </c>
      <c r="I162" s="46">
        <v>154.51138755000017</v>
      </c>
      <c r="J162" s="46">
        <v>99.741152190001088</v>
      </c>
      <c r="K162" s="46">
        <v>171.20065733999922</v>
      </c>
      <c r="L162" s="57"/>
      <c r="M162" s="57"/>
      <c r="N162" s="57"/>
      <c r="P162" s="19"/>
      <c r="Q162"/>
      <c r="R162"/>
    </row>
    <row r="163" spans="1:18">
      <c r="A163" s="48" t="s">
        <v>27</v>
      </c>
      <c r="B163" s="49">
        <f t="shared" ref="B163:J163" si="60">SUM(B155:B162)</f>
        <v>1209.9947867400019</v>
      </c>
      <c r="C163" s="49">
        <f t="shared" si="60"/>
        <v>1208.9380121100005</v>
      </c>
      <c r="D163" s="49">
        <f t="shared" si="60"/>
        <v>996.50089146000028</v>
      </c>
      <c r="E163" s="49">
        <f t="shared" si="60"/>
        <v>1082.3077850199961</v>
      </c>
      <c r="F163" s="49">
        <f t="shared" si="60"/>
        <v>1082.6109537299944</v>
      </c>
      <c r="G163" s="49">
        <f t="shared" si="60"/>
        <v>1347.8637051499952</v>
      </c>
      <c r="H163" s="49">
        <f t="shared" si="60"/>
        <v>1177.4791851599966</v>
      </c>
      <c r="I163" s="49">
        <f t="shared" si="60"/>
        <v>1232.6228655499974</v>
      </c>
      <c r="J163" s="49">
        <f t="shared" si="60"/>
        <v>1070.9197268399985</v>
      </c>
      <c r="K163" s="49">
        <f t="shared" ref="K163" si="61">SUM(K155:K162)</f>
        <v>1408.1841338799986</v>
      </c>
      <c r="L163" s="57"/>
      <c r="M163" s="57"/>
      <c r="N163" s="57"/>
      <c r="P163" s="19"/>
      <c r="Q163"/>
      <c r="R163"/>
    </row>
    <row r="164" spans="1:18">
      <c r="A164" s="62"/>
      <c r="B164" s="57"/>
      <c r="C164" s="57"/>
      <c r="D164" s="57"/>
      <c r="E164" s="57"/>
      <c r="F164" s="57"/>
      <c r="G164" s="57"/>
      <c r="H164" s="57"/>
      <c r="I164" s="57"/>
      <c r="J164" s="57"/>
      <c r="K164" s="57"/>
      <c r="L164" s="57"/>
      <c r="M164" s="62"/>
      <c r="N164" s="62"/>
      <c r="O164" s="19"/>
      <c r="P164" s="19"/>
      <c r="Q164"/>
      <c r="R164"/>
    </row>
    <row r="165" spans="1:18">
      <c r="A165" s="62"/>
      <c r="B165" s="57"/>
      <c r="C165" s="57"/>
      <c r="D165" s="57"/>
      <c r="E165" s="57"/>
      <c r="F165" s="57"/>
      <c r="G165" s="57"/>
      <c r="H165" s="57"/>
      <c r="I165" s="57"/>
      <c r="J165" s="57"/>
      <c r="K165" s="57"/>
      <c r="L165" s="57"/>
      <c r="M165" s="62"/>
      <c r="N165" s="62"/>
      <c r="O165" s="19"/>
      <c r="P165" s="19"/>
      <c r="Q165"/>
      <c r="R165"/>
    </row>
    <row r="166" spans="1:18">
      <c r="A166" s="66" t="s">
        <v>45</v>
      </c>
      <c r="B166" s="66"/>
      <c r="C166" s="66"/>
      <c r="D166" s="66"/>
      <c r="E166" s="66"/>
      <c r="F166" s="66"/>
      <c r="G166" s="57"/>
      <c r="H166" s="57"/>
      <c r="I166" s="57"/>
      <c r="J166" s="57"/>
      <c r="K166" s="57"/>
      <c r="L166" s="57"/>
      <c r="M166" s="62"/>
      <c r="N166" s="62"/>
      <c r="O166" s="19"/>
      <c r="P166" s="19"/>
      <c r="Q166"/>
      <c r="R166"/>
    </row>
    <row r="167" spans="1:18">
      <c r="A167" s="60"/>
      <c r="B167" s="60"/>
      <c r="C167" s="60"/>
      <c r="D167" s="60"/>
      <c r="E167" s="60"/>
      <c r="F167" s="60"/>
      <c r="G167" s="57"/>
      <c r="H167" s="57"/>
      <c r="I167" s="57"/>
      <c r="J167" s="57"/>
      <c r="K167" s="57"/>
      <c r="L167" s="57"/>
      <c r="M167" s="62"/>
      <c r="N167" s="62"/>
      <c r="O167" s="19"/>
      <c r="P167" s="19"/>
      <c r="Q167"/>
      <c r="R167"/>
    </row>
    <row r="168" spans="1:18">
      <c r="A168" s="48" t="s">
        <v>8</v>
      </c>
      <c r="B168" s="49">
        <f>+B140</f>
        <v>2012</v>
      </c>
      <c r="C168" s="49">
        <f t="shared" ref="C168:K168" si="62">+C140</f>
        <v>2013</v>
      </c>
      <c r="D168" s="49">
        <f t="shared" si="62"/>
        <v>2014</v>
      </c>
      <c r="E168" s="49">
        <f t="shared" si="62"/>
        <v>2015</v>
      </c>
      <c r="F168" s="49">
        <f t="shared" si="62"/>
        <v>2016</v>
      </c>
      <c r="G168" s="49">
        <f t="shared" si="62"/>
        <v>2017</v>
      </c>
      <c r="H168" s="49">
        <f t="shared" si="62"/>
        <v>2018</v>
      </c>
      <c r="I168" s="49">
        <f t="shared" si="62"/>
        <v>2019</v>
      </c>
      <c r="J168" s="49">
        <f t="shared" si="62"/>
        <v>2020</v>
      </c>
      <c r="K168" s="49">
        <f t="shared" si="62"/>
        <v>2021</v>
      </c>
      <c r="L168" s="57"/>
      <c r="M168" s="57"/>
      <c r="N168" s="57"/>
      <c r="P168" s="19"/>
      <c r="Q168"/>
      <c r="R168"/>
    </row>
    <row r="169" spans="1:18">
      <c r="A169" s="45" t="s">
        <v>9</v>
      </c>
      <c r="B169" s="46">
        <v>339.39737263900014</v>
      </c>
      <c r="C169" s="46">
        <v>505.69689041099997</v>
      </c>
      <c r="D169" s="46">
        <v>618.53847498900029</v>
      </c>
      <c r="E169" s="46">
        <v>830.69080396599998</v>
      </c>
      <c r="F169" s="46">
        <v>1079.5649485090019</v>
      </c>
      <c r="G169" s="46">
        <v>1937.2541615439986</v>
      </c>
      <c r="H169" s="46">
        <v>2429.9541453230004</v>
      </c>
      <c r="I169" s="46">
        <v>2296.4023950589976</v>
      </c>
      <c r="J169" s="46">
        <v>1973.7576322049995</v>
      </c>
      <c r="K169" s="46">
        <v>2564.7708387220096</v>
      </c>
      <c r="L169" s="57"/>
      <c r="M169" s="57"/>
      <c r="N169" s="57"/>
      <c r="P169" s="19"/>
      <c r="Q169"/>
      <c r="R169"/>
    </row>
    <row r="170" spans="1:18">
      <c r="A170" s="45" t="s">
        <v>10</v>
      </c>
      <c r="B170" s="46">
        <v>279.42380990200058</v>
      </c>
      <c r="C170" s="46">
        <v>176.91704233400012</v>
      </c>
      <c r="D170" s="46">
        <v>161.9075256509997</v>
      </c>
      <c r="E170" s="46">
        <v>226.35616513499951</v>
      </c>
      <c r="F170" s="46">
        <v>402.83057084100096</v>
      </c>
      <c r="G170" s="46">
        <v>564.48543547800023</v>
      </c>
      <c r="H170" s="46">
        <v>387.88739464699955</v>
      </c>
      <c r="I170" s="46">
        <v>225.37286573999984</v>
      </c>
      <c r="J170" s="46">
        <v>229.10923274400017</v>
      </c>
      <c r="K170" s="46">
        <v>412.99587331000038</v>
      </c>
      <c r="L170" s="57"/>
      <c r="M170" s="57"/>
      <c r="N170" s="57"/>
      <c r="P170" s="19"/>
      <c r="Q170"/>
      <c r="R170"/>
    </row>
    <row r="171" spans="1:18">
      <c r="A171" s="45" t="s">
        <v>11</v>
      </c>
      <c r="B171" s="46">
        <v>297.02888345199966</v>
      </c>
      <c r="C171" s="46">
        <v>331.19330051699961</v>
      </c>
      <c r="D171" s="46">
        <v>290.05398751400031</v>
      </c>
      <c r="E171" s="46">
        <v>497.83782610799977</v>
      </c>
      <c r="F171" s="46">
        <v>554.56057358600117</v>
      </c>
      <c r="G171" s="46">
        <v>712.2643972639994</v>
      </c>
      <c r="H171" s="46">
        <v>687.07982154400054</v>
      </c>
      <c r="I171" s="46">
        <v>819.77603140700046</v>
      </c>
      <c r="J171" s="46">
        <v>517.149836779</v>
      </c>
      <c r="K171" s="46">
        <v>1606.9237194350046</v>
      </c>
      <c r="L171" s="57"/>
      <c r="M171" s="57"/>
      <c r="N171" s="57"/>
      <c r="P171" s="19"/>
      <c r="Q171"/>
      <c r="R171"/>
    </row>
    <row r="172" spans="1:18">
      <c r="A172" s="45" t="s">
        <v>12</v>
      </c>
      <c r="B172" s="46">
        <v>186.12416639599985</v>
      </c>
      <c r="C172" s="46">
        <v>118.55009542200008</v>
      </c>
      <c r="D172" s="46">
        <v>181.42174531399976</v>
      </c>
      <c r="E172" s="46">
        <v>362.07120929499939</v>
      </c>
      <c r="F172" s="46">
        <v>289.81580600399997</v>
      </c>
      <c r="G172" s="46">
        <v>295.75515848000003</v>
      </c>
      <c r="H172" s="46">
        <v>270.16569405899969</v>
      </c>
      <c r="I172" s="46">
        <v>284.71185125800014</v>
      </c>
      <c r="J172" s="46">
        <v>302.02308231100034</v>
      </c>
      <c r="K172" s="46">
        <v>414.49160943099906</v>
      </c>
      <c r="L172" s="57"/>
      <c r="M172" s="57"/>
      <c r="N172" s="57"/>
      <c r="P172" s="19"/>
      <c r="Q172"/>
      <c r="R172"/>
    </row>
    <row r="173" spans="1:18">
      <c r="A173" s="45" t="s">
        <v>13</v>
      </c>
      <c r="B173" s="46">
        <v>74.609818444000013</v>
      </c>
      <c r="C173" s="46">
        <v>388.78024691100001</v>
      </c>
      <c r="D173" s="46">
        <v>679.42905352000105</v>
      </c>
      <c r="E173" s="46">
        <v>658.6456238300002</v>
      </c>
      <c r="F173" s="46">
        <v>675.8911004179995</v>
      </c>
      <c r="G173" s="46">
        <v>599.07998091599973</v>
      </c>
      <c r="H173" s="46">
        <v>1003.0479104719996</v>
      </c>
      <c r="I173" s="46">
        <v>1056.8946119569987</v>
      </c>
      <c r="J173" s="46">
        <v>366.53640485700009</v>
      </c>
      <c r="K173" s="46">
        <v>977.84219458200016</v>
      </c>
      <c r="L173" s="57"/>
      <c r="M173" s="57"/>
      <c r="N173" s="57"/>
      <c r="P173" s="19"/>
      <c r="Q173"/>
      <c r="R173"/>
    </row>
    <row r="174" spans="1:18">
      <c r="A174" s="45" t="s">
        <v>14</v>
      </c>
      <c r="B174" s="46">
        <v>87.487169382000189</v>
      </c>
      <c r="C174" s="46">
        <v>74.858880971000005</v>
      </c>
      <c r="D174" s="46">
        <v>76.47295066300002</v>
      </c>
      <c r="E174" s="46">
        <v>91.612773673000021</v>
      </c>
      <c r="F174" s="46">
        <v>116.62691283000015</v>
      </c>
      <c r="G174" s="46">
        <v>304.26526167400033</v>
      </c>
      <c r="H174" s="46">
        <v>449.5150817120001</v>
      </c>
      <c r="I174" s="46">
        <v>458.58856429399987</v>
      </c>
      <c r="J174" s="46">
        <v>415.68144987899962</v>
      </c>
      <c r="K174" s="46">
        <v>153.45662007100026</v>
      </c>
      <c r="L174" s="57"/>
      <c r="M174" s="57"/>
      <c r="N174" s="57"/>
      <c r="P174" s="19"/>
      <c r="Q174"/>
      <c r="R174"/>
    </row>
    <row r="175" spans="1:18">
      <c r="A175" s="45" t="s">
        <v>15</v>
      </c>
      <c r="B175" s="46">
        <v>179.76704158399983</v>
      </c>
      <c r="C175" s="46">
        <v>287.59203385900054</v>
      </c>
      <c r="D175" s="46">
        <v>342.2862899330006</v>
      </c>
      <c r="E175" s="46">
        <v>382.14308131199886</v>
      </c>
      <c r="F175" s="46">
        <v>489.86416253000067</v>
      </c>
      <c r="G175" s="46">
        <v>559.01242323599934</v>
      </c>
      <c r="H175" s="46">
        <v>620.05922771000007</v>
      </c>
      <c r="I175" s="46">
        <v>525.62036840000019</v>
      </c>
      <c r="J175" s="46">
        <v>319.66617625900005</v>
      </c>
      <c r="K175" s="46">
        <v>508.6163010500004</v>
      </c>
      <c r="L175" s="57"/>
      <c r="M175" s="57"/>
      <c r="N175" s="57"/>
      <c r="P175" s="19"/>
      <c r="Q175"/>
      <c r="R175"/>
    </row>
    <row r="176" spans="1:18">
      <c r="A176" s="45" t="s">
        <v>16</v>
      </c>
      <c r="B176" s="46">
        <v>1717.378202782985</v>
      </c>
      <c r="C176" s="46">
        <v>2031.4632161540071</v>
      </c>
      <c r="D176" s="46">
        <v>2600.4893341599877</v>
      </c>
      <c r="E176" s="46">
        <v>2794.3798914349804</v>
      </c>
      <c r="F176" s="46">
        <v>3235.0568742310102</v>
      </c>
      <c r="G176" s="46">
        <v>3792.4010948690106</v>
      </c>
      <c r="H176" s="46">
        <v>3947.7077456200022</v>
      </c>
      <c r="I176" s="46">
        <v>3588.0674458179956</v>
      </c>
      <c r="J176" s="46">
        <v>3056.5487615209954</v>
      </c>
      <c r="K176" s="46">
        <v>3508.7451755209945</v>
      </c>
      <c r="L176" s="57"/>
      <c r="M176" s="57"/>
      <c r="N176" s="57"/>
      <c r="P176" s="19"/>
      <c r="Q176"/>
      <c r="R176"/>
    </row>
    <row r="177" spans="1:18">
      <c r="A177" s="45" t="s">
        <v>6</v>
      </c>
      <c r="B177" s="46">
        <v>157.22144651099919</v>
      </c>
      <c r="C177" s="46">
        <v>204.32293201600018</v>
      </c>
      <c r="D177" s="46">
        <v>240.03427302299957</v>
      </c>
      <c r="E177" s="46">
        <v>244.19846992000066</v>
      </c>
      <c r="F177" s="46">
        <v>260.16815739099974</v>
      </c>
      <c r="G177" s="46">
        <v>298.77062514700009</v>
      </c>
      <c r="H177" s="46">
        <v>489.07639570100201</v>
      </c>
      <c r="I177" s="46">
        <v>432.43809643899772</v>
      </c>
      <c r="J177" s="46">
        <v>375.31117540799909</v>
      </c>
      <c r="K177" s="46">
        <v>400.79824122600127</v>
      </c>
      <c r="L177" s="57"/>
      <c r="M177" s="57"/>
      <c r="N177" s="57"/>
      <c r="P177" s="19"/>
      <c r="Q177"/>
      <c r="R177"/>
    </row>
    <row r="178" spans="1:18">
      <c r="A178" s="48" t="s">
        <v>27</v>
      </c>
      <c r="B178" s="49">
        <f t="shared" ref="B178:G178" si="63">SUM(B169:B177)</f>
        <v>3318.4379110929849</v>
      </c>
      <c r="C178" s="49">
        <f t="shared" si="63"/>
        <v>4119.3746385950071</v>
      </c>
      <c r="D178" s="49">
        <f t="shared" si="63"/>
        <v>5190.6336347669885</v>
      </c>
      <c r="E178" s="49">
        <f t="shared" si="63"/>
        <v>6087.9358446739789</v>
      </c>
      <c r="F178" s="49">
        <f t="shared" si="63"/>
        <v>7104.379106340014</v>
      </c>
      <c r="G178" s="49">
        <f t="shared" si="63"/>
        <v>9063.2885386080088</v>
      </c>
      <c r="H178" s="49">
        <f>SUM(H169:H177)</f>
        <v>10284.493416788006</v>
      </c>
      <c r="I178" s="49">
        <f t="shared" ref="I178:J178" si="64">SUM(I169:I177)</f>
        <v>9687.8722303719896</v>
      </c>
      <c r="J178" s="49">
        <f t="shared" si="64"/>
        <v>7555.7837519629948</v>
      </c>
      <c r="K178" s="49">
        <f t="shared" ref="K178" si="65">SUM(K169:K177)</f>
        <v>10548.64057334801</v>
      </c>
      <c r="L178" s="57"/>
      <c r="M178" s="57"/>
      <c r="N178" s="57"/>
      <c r="P178" s="19"/>
      <c r="Q178"/>
      <c r="R178"/>
    </row>
    <row r="179" spans="1:18">
      <c r="A179" s="62"/>
      <c r="B179" s="57"/>
      <c r="C179" s="57"/>
      <c r="D179" s="57"/>
      <c r="E179" s="57"/>
      <c r="F179" s="57"/>
      <c r="G179" s="57"/>
      <c r="H179" s="57"/>
      <c r="I179" s="57"/>
      <c r="J179" s="57"/>
      <c r="K179" s="57"/>
      <c r="L179" s="57"/>
      <c r="M179" s="62"/>
      <c r="N179" s="62"/>
      <c r="O179" s="19"/>
      <c r="P179" s="19"/>
      <c r="Q179"/>
      <c r="R179"/>
    </row>
    <row r="180" spans="1:18">
      <c r="A180" s="62"/>
      <c r="B180" s="57"/>
      <c r="C180" s="57"/>
      <c r="D180" s="57"/>
      <c r="E180" s="57"/>
      <c r="F180" s="57"/>
      <c r="G180" s="57"/>
      <c r="H180" s="57"/>
      <c r="I180" s="57"/>
      <c r="J180" s="57"/>
      <c r="K180" s="57"/>
      <c r="L180" s="57"/>
      <c r="M180" s="62"/>
      <c r="N180" s="62"/>
      <c r="O180" s="19"/>
      <c r="P180" s="19"/>
      <c r="Q180"/>
      <c r="R180"/>
    </row>
    <row r="181" spans="1:18">
      <c r="A181" s="66" t="s">
        <v>46</v>
      </c>
      <c r="B181" s="66"/>
      <c r="C181" s="66"/>
      <c r="D181" s="66"/>
      <c r="E181" s="66"/>
      <c r="F181" s="66"/>
      <c r="G181" s="57"/>
      <c r="H181" s="57"/>
      <c r="I181" s="57"/>
      <c r="J181" s="57"/>
      <c r="K181" s="57"/>
      <c r="L181" s="57"/>
      <c r="M181" s="62"/>
      <c r="N181" s="62"/>
      <c r="O181" s="19"/>
      <c r="P181" s="19"/>
      <c r="Q181"/>
      <c r="R181"/>
    </row>
    <row r="182" spans="1:18">
      <c r="A182" s="62"/>
      <c r="B182" s="57"/>
      <c r="C182" s="57"/>
      <c r="D182" s="57"/>
      <c r="E182" s="57"/>
      <c r="F182" s="57"/>
      <c r="G182" s="57"/>
      <c r="H182" s="57"/>
      <c r="I182" s="57"/>
      <c r="J182" s="57"/>
      <c r="K182" s="57"/>
      <c r="L182" s="57"/>
      <c r="M182" s="62"/>
      <c r="N182" s="62"/>
      <c r="O182" s="19"/>
      <c r="P182" s="19"/>
      <c r="Q182"/>
      <c r="R182"/>
    </row>
    <row r="183" spans="1:18">
      <c r="A183" s="48" t="s">
        <v>8</v>
      </c>
      <c r="B183" s="49">
        <f>+B140</f>
        <v>2012</v>
      </c>
      <c r="C183" s="49">
        <f t="shared" ref="C183:K183" si="66">+C140</f>
        <v>2013</v>
      </c>
      <c r="D183" s="49">
        <f t="shared" si="66"/>
        <v>2014</v>
      </c>
      <c r="E183" s="49">
        <f t="shared" si="66"/>
        <v>2015</v>
      </c>
      <c r="F183" s="49">
        <f t="shared" si="66"/>
        <v>2016</v>
      </c>
      <c r="G183" s="49">
        <f t="shared" si="66"/>
        <v>2017</v>
      </c>
      <c r="H183" s="49">
        <f t="shared" si="66"/>
        <v>2018</v>
      </c>
      <c r="I183" s="49">
        <f t="shared" si="66"/>
        <v>2019</v>
      </c>
      <c r="J183" s="49">
        <f t="shared" si="66"/>
        <v>2020</v>
      </c>
      <c r="K183" s="49">
        <f t="shared" si="66"/>
        <v>2021</v>
      </c>
      <c r="L183" s="57"/>
      <c r="M183" s="57"/>
      <c r="N183" s="57"/>
      <c r="P183" s="19"/>
      <c r="Q183"/>
      <c r="R183"/>
    </row>
    <row r="184" spans="1:18">
      <c r="A184" s="45" t="s">
        <v>9</v>
      </c>
      <c r="B184" s="46">
        <v>491.8214690199996</v>
      </c>
      <c r="C184" s="46">
        <v>516.28165130999844</v>
      </c>
      <c r="D184" s="46">
        <v>328.24726445999823</v>
      </c>
      <c r="E184" s="46">
        <v>197.07862918999982</v>
      </c>
      <c r="F184" s="46">
        <v>253.62755807999881</v>
      </c>
      <c r="G184" s="46">
        <v>436.2593982899989</v>
      </c>
      <c r="H184" s="46">
        <v>378.7549061099993</v>
      </c>
      <c r="I184" s="46">
        <v>482.03211451999761</v>
      </c>
      <c r="J184" s="46">
        <v>442.10917990999781</v>
      </c>
      <c r="K184" s="46">
        <v>651.96640803999514</v>
      </c>
      <c r="L184" s="57"/>
      <c r="M184" s="57"/>
      <c r="N184" s="57"/>
      <c r="P184" s="19"/>
      <c r="Q184"/>
      <c r="R184"/>
    </row>
    <row r="185" spans="1:18">
      <c r="A185" s="45" t="s">
        <v>10</v>
      </c>
      <c r="B185" s="46">
        <v>49.59762698999991</v>
      </c>
      <c r="C185" s="46">
        <v>50.426946409999971</v>
      </c>
      <c r="D185" s="46">
        <v>63.569670759999923</v>
      </c>
      <c r="E185" s="46">
        <v>107.53940921000019</v>
      </c>
      <c r="F185" s="46">
        <v>130.94989054000021</v>
      </c>
      <c r="G185" s="46">
        <v>112.53017437000015</v>
      </c>
      <c r="H185" s="46">
        <v>72.579160390000013</v>
      </c>
      <c r="I185" s="46">
        <v>73.747645619999872</v>
      </c>
      <c r="J185" s="46">
        <v>64.026555059999893</v>
      </c>
      <c r="K185" s="46">
        <v>96.795059650000027</v>
      </c>
      <c r="L185" s="57"/>
      <c r="M185" s="57"/>
      <c r="N185" s="57"/>
      <c r="P185" s="19"/>
      <c r="Q185"/>
      <c r="R185"/>
    </row>
    <row r="186" spans="1:18">
      <c r="A186" s="45" t="s">
        <v>11</v>
      </c>
      <c r="B186" s="46">
        <v>255.20390387000037</v>
      </c>
      <c r="C186" s="46">
        <v>155.65427553000072</v>
      </c>
      <c r="D186" s="46">
        <v>178.2754203200009</v>
      </c>
      <c r="E186" s="46">
        <v>266.80427204000074</v>
      </c>
      <c r="F186" s="46">
        <v>175.22487041000022</v>
      </c>
      <c r="G186" s="46">
        <v>334.82947227000011</v>
      </c>
      <c r="H186" s="46">
        <v>241.77537051000002</v>
      </c>
      <c r="I186" s="46">
        <v>239.47330808999979</v>
      </c>
      <c r="J186" s="46">
        <v>250.13818011000086</v>
      </c>
      <c r="K186" s="46">
        <v>226.89806157000012</v>
      </c>
      <c r="L186" s="57"/>
      <c r="M186" s="57"/>
      <c r="N186" s="57"/>
      <c r="P186" s="19"/>
      <c r="Q186"/>
      <c r="R186"/>
    </row>
    <row r="187" spans="1:18">
      <c r="A187" s="45" t="s">
        <v>12</v>
      </c>
      <c r="B187" s="46">
        <v>66.907695400000151</v>
      </c>
      <c r="C187" s="46">
        <v>25.984550289999959</v>
      </c>
      <c r="D187" s="46">
        <v>34.784388869999944</v>
      </c>
      <c r="E187" s="46">
        <v>54.039840270000212</v>
      </c>
      <c r="F187" s="46">
        <v>63.804282120000209</v>
      </c>
      <c r="G187" s="46">
        <v>39.293242409999948</v>
      </c>
      <c r="H187" s="46">
        <v>82.296918510000367</v>
      </c>
      <c r="I187" s="46">
        <v>57.043091890000191</v>
      </c>
      <c r="J187" s="46">
        <v>43.996680940000047</v>
      </c>
      <c r="K187" s="46">
        <v>69.269098540000357</v>
      </c>
      <c r="L187" s="57"/>
      <c r="M187" s="57"/>
      <c r="N187" s="57"/>
      <c r="P187" s="19"/>
      <c r="Q187"/>
      <c r="R187"/>
    </row>
    <row r="188" spans="1:18">
      <c r="A188" s="45" t="s">
        <v>13</v>
      </c>
      <c r="B188" s="46">
        <v>3.4874791200000042</v>
      </c>
      <c r="C188" s="46">
        <v>12.721513789999955</v>
      </c>
      <c r="D188" s="46">
        <v>18.223609429999932</v>
      </c>
      <c r="E188" s="46">
        <v>32.343857699999916</v>
      </c>
      <c r="F188" s="46">
        <v>26.56110814999996</v>
      </c>
      <c r="G188" s="46">
        <v>20.657040299999966</v>
      </c>
      <c r="H188" s="46">
        <v>21.952948239999966</v>
      </c>
      <c r="I188" s="46">
        <v>22.205347769999939</v>
      </c>
      <c r="J188" s="46">
        <v>7.9976083499999993</v>
      </c>
      <c r="K188" s="46">
        <v>14.355766969999955</v>
      </c>
      <c r="L188" s="57"/>
      <c r="M188" s="57"/>
      <c r="N188" s="57"/>
      <c r="P188" s="19"/>
      <c r="Q188"/>
      <c r="R188"/>
    </row>
    <row r="189" spans="1:18">
      <c r="A189" s="45" t="s">
        <v>14</v>
      </c>
      <c r="B189" s="46">
        <v>11.806642219999983</v>
      </c>
      <c r="C189" s="46">
        <v>23.227970799999987</v>
      </c>
      <c r="D189" s="46">
        <v>23.959897139999988</v>
      </c>
      <c r="E189" s="46">
        <v>29.442451199999994</v>
      </c>
      <c r="F189" s="46">
        <v>17.323684519999972</v>
      </c>
      <c r="G189" s="46">
        <v>29.040152259999939</v>
      </c>
      <c r="H189" s="46">
        <v>23.463928039999995</v>
      </c>
      <c r="I189" s="46">
        <v>23.452773249999968</v>
      </c>
      <c r="J189" s="46">
        <v>30.698713089999924</v>
      </c>
      <c r="K189" s="46">
        <v>40.947094820000025</v>
      </c>
      <c r="L189" s="57"/>
      <c r="M189" s="57"/>
      <c r="N189" s="57"/>
      <c r="P189" s="19"/>
      <c r="Q189"/>
      <c r="R189"/>
    </row>
    <row r="190" spans="1:18">
      <c r="A190" s="45" t="s">
        <v>15</v>
      </c>
      <c r="B190" s="46">
        <v>107.7675466099997</v>
      </c>
      <c r="C190" s="46">
        <v>162.55523312000034</v>
      </c>
      <c r="D190" s="46">
        <v>113.70367237000046</v>
      </c>
      <c r="E190" s="46">
        <v>130.46920352000026</v>
      </c>
      <c r="F190" s="46">
        <v>174.35011927000039</v>
      </c>
      <c r="G190" s="46">
        <v>145.61067192000053</v>
      </c>
      <c r="H190" s="46">
        <v>117.64379109999999</v>
      </c>
      <c r="I190" s="46">
        <v>105.16726702000015</v>
      </c>
      <c r="J190" s="46">
        <v>57.262302860000126</v>
      </c>
      <c r="K190" s="46">
        <v>127.87671634000024</v>
      </c>
      <c r="L190" s="57"/>
      <c r="M190" s="57"/>
      <c r="N190" s="57"/>
      <c r="P190" s="19"/>
      <c r="Q190"/>
      <c r="R190"/>
    </row>
    <row r="191" spans="1:18">
      <c r="A191" s="45" t="s">
        <v>16</v>
      </c>
      <c r="B191" s="46">
        <v>174.12724194999848</v>
      </c>
      <c r="C191" s="46">
        <v>192.11859620999803</v>
      </c>
      <c r="D191" s="46">
        <v>146.72253015999897</v>
      </c>
      <c r="E191" s="46">
        <v>141.89900474999888</v>
      </c>
      <c r="F191" s="46">
        <v>138.10905893000015</v>
      </c>
      <c r="G191" s="46">
        <v>131.33249129999967</v>
      </c>
      <c r="H191" s="46">
        <v>128.15628990000013</v>
      </c>
      <c r="I191" s="46">
        <v>135.20900404999978</v>
      </c>
      <c r="J191" s="46">
        <v>103.8026974100013</v>
      </c>
      <c r="K191" s="46">
        <v>117.85318338999993</v>
      </c>
      <c r="L191" s="57"/>
      <c r="M191" s="57"/>
      <c r="N191" s="57"/>
      <c r="P191" s="19"/>
      <c r="Q191"/>
      <c r="R191"/>
    </row>
    <row r="192" spans="1:18">
      <c r="A192" s="45" t="s">
        <v>6</v>
      </c>
      <c r="B192" s="46">
        <v>49.275181560000171</v>
      </c>
      <c r="C192" s="46">
        <v>69.967274650000817</v>
      </c>
      <c r="D192" s="46">
        <v>89.014437950000698</v>
      </c>
      <c r="E192" s="46">
        <v>122.69111714000046</v>
      </c>
      <c r="F192" s="46">
        <v>102.66038170999954</v>
      </c>
      <c r="G192" s="46">
        <v>98.311062029999619</v>
      </c>
      <c r="H192" s="46">
        <v>110.85587235999999</v>
      </c>
      <c r="I192" s="46">
        <v>94.292313340000902</v>
      </c>
      <c r="J192" s="46">
        <v>70.887809110000461</v>
      </c>
      <c r="K192" s="46">
        <v>62.222744560000677</v>
      </c>
      <c r="L192" s="57"/>
      <c r="M192" s="57"/>
      <c r="N192" s="57"/>
      <c r="P192" s="19"/>
      <c r="Q192"/>
      <c r="R192"/>
    </row>
    <row r="193" spans="1:18">
      <c r="A193" s="48" t="s">
        <v>27</v>
      </c>
      <c r="B193" s="49">
        <f t="shared" ref="B193:J193" si="67">SUM(B184:B192)</f>
        <v>1209.9947867399985</v>
      </c>
      <c r="C193" s="49">
        <f t="shared" si="67"/>
        <v>1208.938012109998</v>
      </c>
      <c r="D193" s="49">
        <f t="shared" si="67"/>
        <v>996.50089145999902</v>
      </c>
      <c r="E193" s="49">
        <f t="shared" si="67"/>
        <v>1082.3077850200007</v>
      </c>
      <c r="F193" s="49">
        <f t="shared" si="67"/>
        <v>1082.6109537299997</v>
      </c>
      <c r="G193" s="49">
        <f t="shared" si="67"/>
        <v>1347.8637051499989</v>
      </c>
      <c r="H193" s="49">
        <f t="shared" si="67"/>
        <v>1177.4791851599996</v>
      </c>
      <c r="I193" s="49">
        <f t="shared" si="67"/>
        <v>1232.6228655499981</v>
      </c>
      <c r="J193" s="49">
        <f t="shared" si="67"/>
        <v>1070.9197268400003</v>
      </c>
      <c r="K193" s="49">
        <f t="shared" ref="K193" si="68">SUM(K184:K192)</f>
        <v>1408.1841338799964</v>
      </c>
      <c r="L193" s="57"/>
      <c r="M193" s="57"/>
      <c r="N193" s="57"/>
      <c r="P193" s="19"/>
      <c r="Q193"/>
      <c r="R193"/>
    </row>
    <row r="194" spans="1:18">
      <c r="A194" s="62"/>
      <c r="B194" s="57"/>
      <c r="C194" s="57"/>
      <c r="D194" s="57"/>
      <c r="E194" s="57"/>
      <c r="F194" s="57"/>
      <c r="G194" s="57"/>
      <c r="H194" s="57"/>
      <c r="I194" s="57"/>
      <c r="J194" s="57"/>
      <c r="K194" s="57"/>
      <c r="L194" s="57"/>
      <c r="M194" s="62"/>
      <c r="N194" s="62"/>
      <c r="O194" s="19"/>
      <c r="P194" s="19"/>
      <c r="Q194"/>
      <c r="R194"/>
    </row>
    <row r="195" spans="1:18">
      <c r="A195" s="62"/>
      <c r="B195" s="57"/>
      <c r="C195" s="57"/>
      <c r="D195" s="57"/>
      <c r="E195" s="57"/>
      <c r="F195" s="57"/>
      <c r="G195" s="57"/>
      <c r="H195" s="57"/>
      <c r="I195" s="57"/>
      <c r="J195" s="57"/>
      <c r="K195" s="57"/>
      <c r="L195" s="57"/>
      <c r="M195" s="62"/>
      <c r="N195" s="62"/>
      <c r="O195" s="19"/>
      <c r="P195" s="19"/>
      <c r="Q195"/>
      <c r="R195"/>
    </row>
    <row r="196" spans="1:18">
      <c r="A196" s="66" t="s">
        <v>47</v>
      </c>
      <c r="B196" s="66"/>
      <c r="C196" s="66"/>
      <c r="D196" s="66"/>
      <c r="E196" s="66"/>
      <c r="F196" s="66"/>
      <c r="G196" s="57"/>
      <c r="H196" s="57"/>
      <c r="I196" s="57"/>
      <c r="J196" s="57"/>
      <c r="K196" s="57"/>
      <c r="L196" s="57"/>
      <c r="M196" s="62"/>
      <c r="N196" s="62"/>
      <c r="O196" s="19"/>
      <c r="P196" s="19"/>
      <c r="Q196"/>
      <c r="R196"/>
    </row>
    <row r="197" spans="1:18">
      <c r="A197" s="62"/>
      <c r="B197" s="57"/>
      <c r="C197" s="57"/>
      <c r="D197" s="57"/>
      <c r="E197" s="57"/>
      <c r="F197" s="57"/>
      <c r="G197" s="57"/>
      <c r="H197" s="57"/>
      <c r="I197" s="57"/>
      <c r="J197" s="57"/>
      <c r="K197" s="57"/>
      <c r="L197" s="57"/>
      <c r="M197" s="62"/>
      <c r="N197" s="62"/>
      <c r="O197" s="19"/>
      <c r="P197" s="19"/>
      <c r="Q197"/>
      <c r="R197"/>
    </row>
    <row r="198" spans="1:18">
      <c r="A198" s="48" t="s">
        <v>17</v>
      </c>
      <c r="B198" s="49">
        <f>+B140</f>
        <v>2012</v>
      </c>
      <c r="C198" s="49">
        <f t="shared" ref="C198:K198" si="69">+C140</f>
        <v>2013</v>
      </c>
      <c r="D198" s="49">
        <f t="shared" si="69"/>
        <v>2014</v>
      </c>
      <c r="E198" s="49">
        <f t="shared" si="69"/>
        <v>2015</v>
      </c>
      <c r="F198" s="49">
        <f t="shared" si="69"/>
        <v>2016</v>
      </c>
      <c r="G198" s="49">
        <f t="shared" si="69"/>
        <v>2017</v>
      </c>
      <c r="H198" s="49">
        <f t="shared" si="69"/>
        <v>2018</v>
      </c>
      <c r="I198" s="49">
        <f t="shared" si="69"/>
        <v>2019</v>
      </c>
      <c r="J198" s="49">
        <f t="shared" si="69"/>
        <v>2020</v>
      </c>
      <c r="K198" s="49">
        <f t="shared" si="69"/>
        <v>2021</v>
      </c>
      <c r="L198" s="57"/>
      <c r="M198" s="57"/>
      <c r="N198" s="57"/>
      <c r="P198" s="19"/>
      <c r="Q198"/>
      <c r="R198"/>
    </row>
    <row r="199" spans="1:18">
      <c r="A199" s="64" t="s">
        <v>18</v>
      </c>
      <c r="B199" s="46">
        <v>737.37074106799741</v>
      </c>
      <c r="C199" s="46">
        <v>1105.2593637410025</v>
      </c>
      <c r="D199" s="46">
        <v>1021.3218000489971</v>
      </c>
      <c r="E199" s="46">
        <v>958.19488594899644</v>
      </c>
      <c r="F199" s="46">
        <v>1158.961984190998</v>
      </c>
      <c r="G199" s="46">
        <v>1933.5694748900053</v>
      </c>
      <c r="H199" s="46">
        <v>1900.0113238360054</v>
      </c>
      <c r="I199" s="46">
        <v>1806.5622317349976</v>
      </c>
      <c r="J199" s="46">
        <v>1910.553346729997</v>
      </c>
      <c r="K199" s="46">
        <v>2736.0150055729932</v>
      </c>
      <c r="L199" s="57"/>
      <c r="M199" s="57"/>
      <c r="N199" s="57"/>
      <c r="P199" s="19"/>
      <c r="Q199"/>
      <c r="R199"/>
    </row>
    <row r="200" spans="1:18">
      <c r="A200" s="64" t="s">
        <v>19</v>
      </c>
      <c r="B200" s="46">
        <v>1689.5352429929978</v>
      </c>
      <c r="C200" s="46">
        <v>1670.750528165998</v>
      </c>
      <c r="D200" s="46">
        <v>1751.7741407109977</v>
      </c>
      <c r="E200" s="46">
        <v>1441.9230934360005</v>
      </c>
      <c r="F200" s="46">
        <v>1505.487794643999</v>
      </c>
      <c r="G200" s="46">
        <v>1664.0743374029992</v>
      </c>
      <c r="H200" s="46">
        <v>2265.4529697999997</v>
      </c>
      <c r="I200" s="46">
        <v>2460.5656550899944</v>
      </c>
      <c r="J200" s="46">
        <v>1491.7848681119988</v>
      </c>
      <c r="K200" s="46">
        <v>2607.5208694419989</v>
      </c>
      <c r="L200" s="57"/>
      <c r="M200" s="57"/>
      <c r="N200" s="57"/>
      <c r="P200" s="19"/>
      <c r="Q200"/>
      <c r="R200"/>
    </row>
    <row r="201" spans="1:18">
      <c r="A201" s="64" t="s">
        <v>20</v>
      </c>
      <c r="B201" s="46">
        <v>1408.0624792509864</v>
      </c>
      <c r="C201" s="46">
        <v>1278.1902282779854</v>
      </c>
      <c r="D201" s="46">
        <v>1427.5586275830087</v>
      </c>
      <c r="E201" s="46">
        <v>1738.6718001420238</v>
      </c>
      <c r="F201" s="46">
        <v>1745.9500292770076</v>
      </c>
      <c r="G201" s="46">
        <v>2528.198504528043</v>
      </c>
      <c r="H201" s="46">
        <v>2659.4697032639574</v>
      </c>
      <c r="I201" s="46">
        <v>2674.0637291910311</v>
      </c>
      <c r="J201" s="46">
        <v>2462.74100133101</v>
      </c>
      <c r="K201" s="46">
        <v>3087.7426513230394</v>
      </c>
      <c r="L201" s="57"/>
      <c r="M201" s="57"/>
      <c r="N201" s="57"/>
      <c r="P201" s="19"/>
      <c r="Q201"/>
      <c r="R201"/>
    </row>
    <row r="202" spans="1:18">
      <c r="A202" s="64" t="s">
        <v>21</v>
      </c>
      <c r="B202" s="46">
        <v>1694.8996837269992</v>
      </c>
      <c r="C202" s="46">
        <v>1726.4448838600015</v>
      </c>
      <c r="D202" s="46">
        <v>2031.9864834139962</v>
      </c>
      <c r="E202" s="46">
        <v>2409.2363732539543</v>
      </c>
      <c r="F202" s="46">
        <v>2563.310878979978</v>
      </c>
      <c r="G202" s="46">
        <v>2689.0248693850072</v>
      </c>
      <c r="H202" s="46">
        <v>3229.0771039219926</v>
      </c>
      <c r="I202" s="46">
        <v>3520.9616655149939</v>
      </c>
      <c r="J202" s="46">
        <v>3041.6540588459607</v>
      </c>
      <c r="K202" s="46">
        <v>4336.5636653119618</v>
      </c>
      <c r="L202" s="57"/>
      <c r="M202" s="57"/>
      <c r="N202" s="57"/>
      <c r="P202" s="19"/>
      <c r="Q202"/>
      <c r="R202"/>
    </row>
    <row r="203" spans="1:18">
      <c r="A203" s="64" t="s">
        <v>22</v>
      </c>
      <c r="B203" s="46">
        <v>1392.8992165569834</v>
      </c>
      <c r="C203" s="46">
        <v>1535.6168057460256</v>
      </c>
      <c r="D203" s="46">
        <v>1672.2645072980138</v>
      </c>
      <c r="E203" s="46">
        <v>1896.6345699630201</v>
      </c>
      <c r="F203" s="46">
        <v>2352.7518369789805</v>
      </c>
      <c r="G203" s="46">
        <v>2709.2941277340587</v>
      </c>
      <c r="H203" s="46">
        <v>3238.3938516100452</v>
      </c>
      <c r="I203" s="46">
        <v>3618.9070267549941</v>
      </c>
      <c r="J203" s="46">
        <v>3259.9772038910187</v>
      </c>
      <c r="K203" s="46">
        <v>4028.2500562729574</v>
      </c>
      <c r="L203" s="57"/>
      <c r="M203" s="57"/>
      <c r="N203" s="57"/>
      <c r="P203" s="19"/>
      <c r="Q203"/>
      <c r="R203"/>
    </row>
    <row r="204" spans="1:18">
      <c r="A204" s="48" t="s">
        <v>28</v>
      </c>
      <c r="B204" s="49">
        <f t="shared" ref="B204:G204" si="70">SUM(B199:B203)</f>
        <v>6922.7673635959636</v>
      </c>
      <c r="C204" s="49">
        <f t="shared" si="70"/>
        <v>7316.2618097910126</v>
      </c>
      <c r="D204" s="49">
        <f t="shared" si="70"/>
        <v>7904.9055590550133</v>
      </c>
      <c r="E204" s="49">
        <f t="shared" si="70"/>
        <v>8444.6607227439963</v>
      </c>
      <c r="F204" s="49">
        <f t="shared" si="70"/>
        <v>9326.4625240709629</v>
      </c>
      <c r="G204" s="49">
        <f t="shared" si="70"/>
        <v>11524.161313940112</v>
      </c>
      <c r="H204" s="49">
        <f>SUM(H199:H203)</f>
        <v>13292.404952432</v>
      </c>
      <c r="I204" s="49">
        <f t="shared" ref="I204:J204" si="71">SUM(I199:I203)</f>
        <v>14081.060308286011</v>
      </c>
      <c r="J204" s="49">
        <f t="shared" si="71"/>
        <v>12166.710478909987</v>
      </c>
      <c r="K204" s="49">
        <f t="shared" ref="K204" si="72">SUM(K199:K203)</f>
        <v>16796.092247922952</v>
      </c>
      <c r="L204" s="57"/>
      <c r="M204" s="57"/>
      <c r="N204" s="57"/>
      <c r="P204" s="19"/>
      <c r="Q204"/>
      <c r="R204"/>
    </row>
    <row r="205" spans="1:18">
      <c r="A205" s="62"/>
      <c r="B205" s="57"/>
      <c r="C205" s="57"/>
      <c r="D205" s="57"/>
      <c r="E205" s="57"/>
      <c r="F205" s="57"/>
      <c r="G205" s="57"/>
      <c r="H205" s="57"/>
      <c r="I205" s="57"/>
      <c r="J205" s="57"/>
      <c r="K205" s="57"/>
      <c r="L205" s="57"/>
      <c r="M205" s="62"/>
      <c r="N205" s="62"/>
      <c r="O205" s="19"/>
      <c r="P205" s="19"/>
      <c r="Q205"/>
      <c r="R205"/>
    </row>
    <row r="206" spans="1:18">
      <c r="A206" s="62"/>
      <c r="B206" s="57"/>
      <c r="C206" s="57"/>
      <c r="D206" s="57"/>
      <c r="E206" s="57"/>
      <c r="F206" s="57"/>
      <c r="G206" s="57"/>
      <c r="H206" s="57"/>
      <c r="I206" s="57"/>
      <c r="J206" s="57"/>
      <c r="K206" s="57"/>
      <c r="L206" s="57"/>
      <c r="M206" s="62"/>
      <c r="N206" s="62"/>
      <c r="O206" s="19"/>
      <c r="P206" s="19"/>
      <c r="Q206"/>
      <c r="R206"/>
    </row>
    <row r="207" spans="1:18">
      <c r="A207" s="66" t="s">
        <v>48</v>
      </c>
      <c r="B207" s="66"/>
      <c r="C207" s="66"/>
      <c r="D207" s="66"/>
      <c r="E207" s="66"/>
      <c r="F207" s="66"/>
      <c r="G207" s="57"/>
      <c r="H207" s="57"/>
      <c r="I207" s="57"/>
      <c r="J207" s="57"/>
      <c r="K207" s="57"/>
      <c r="L207" s="57"/>
      <c r="M207" s="62"/>
      <c r="N207" s="62"/>
      <c r="O207" s="19"/>
      <c r="P207" s="19"/>
      <c r="Q207"/>
      <c r="R207"/>
    </row>
    <row r="208" spans="1:18">
      <c r="A208" s="60"/>
      <c r="B208" s="60"/>
      <c r="C208" s="60"/>
      <c r="D208" s="60"/>
      <c r="E208" s="60"/>
      <c r="F208" s="60"/>
      <c r="G208" s="57"/>
      <c r="H208" s="57"/>
      <c r="I208" s="57"/>
      <c r="J208" s="57"/>
      <c r="K208" s="57"/>
      <c r="L208" s="57"/>
      <c r="M208" s="62"/>
      <c r="N208" s="62"/>
      <c r="O208" s="19"/>
      <c r="P208" s="19"/>
      <c r="Q208"/>
      <c r="R208"/>
    </row>
    <row r="209" spans="1:18">
      <c r="A209" s="48" t="s">
        <v>17</v>
      </c>
      <c r="B209" s="49">
        <f>+B140</f>
        <v>2012</v>
      </c>
      <c r="C209" s="49">
        <f t="shared" ref="C209:K209" si="73">+C140</f>
        <v>2013</v>
      </c>
      <c r="D209" s="49">
        <f t="shared" si="73"/>
        <v>2014</v>
      </c>
      <c r="E209" s="49">
        <f t="shared" si="73"/>
        <v>2015</v>
      </c>
      <c r="F209" s="49">
        <f t="shared" si="73"/>
        <v>2016</v>
      </c>
      <c r="G209" s="49">
        <f t="shared" si="73"/>
        <v>2017</v>
      </c>
      <c r="H209" s="49">
        <f t="shared" si="73"/>
        <v>2018</v>
      </c>
      <c r="I209" s="49">
        <f t="shared" si="73"/>
        <v>2019</v>
      </c>
      <c r="J209" s="49">
        <f t="shared" si="73"/>
        <v>2020</v>
      </c>
      <c r="K209" s="49">
        <f t="shared" si="73"/>
        <v>2021</v>
      </c>
      <c r="L209" s="57"/>
      <c r="M209" s="57"/>
      <c r="N209" s="57"/>
      <c r="P209" s="19"/>
      <c r="Q209"/>
      <c r="R209"/>
    </row>
    <row r="210" spans="1:18">
      <c r="A210" s="64" t="s">
        <v>18</v>
      </c>
      <c r="B210" s="46">
        <v>465.47566320000391</v>
      </c>
      <c r="C210" s="46">
        <v>784.70890708998911</v>
      </c>
      <c r="D210" s="46">
        <v>721.11974311999268</v>
      </c>
      <c r="E210" s="46">
        <v>631.98525273999076</v>
      </c>
      <c r="F210" s="46">
        <v>697.57812325998441</v>
      </c>
      <c r="G210" s="46">
        <v>1173.872665889977</v>
      </c>
      <c r="H210" s="46">
        <v>1145.3988491799814</v>
      </c>
      <c r="I210" s="46">
        <v>1043.8188944699925</v>
      </c>
      <c r="J210" s="46">
        <v>1050.2386215699994</v>
      </c>
      <c r="K210" s="46">
        <v>1323.9622306199997</v>
      </c>
      <c r="L210" s="57"/>
      <c r="M210" s="57"/>
      <c r="N210" s="57"/>
      <c r="P210" s="19"/>
      <c r="Q210"/>
      <c r="R210"/>
    </row>
    <row r="211" spans="1:18">
      <c r="A211" s="64" t="s">
        <v>19</v>
      </c>
      <c r="B211" s="46">
        <v>1089.97278132</v>
      </c>
      <c r="C211" s="46">
        <v>1159.3210826799998</v>
      </c>
      <c r="D211" s="46">
        <v>1241.6970612699984</v>
      </c>
      <c r="E211" s="46">
        <v>1298.0419011299996</v>
      </c>
      <c r="F211" s="46">
        <v>1311.8955231400003</v>
      </c>
      <c r="G211" s="46">
        <v>1420.3396798199994</v>
      </c>
      <c r="H211" s="46">
        <v>1349.7324900399988</v>
      </c>
      <c r="I211" s="46">
        <v>1549.7763600800001</v>
      </c>
      <c r="J211" s="46">
        <v>1028.69753206</v>
      </c>
      <c r="K211" s="46">
        <v>1408.5194875600009</v>
      </c>
      <c r="L211" s="57"/>
      <c r="M211" s="57"/>
      <c r="N211" s="57"/>
      <c r="P211" s="19"/>
      <c r="Q211"/>
      <c r="R211"/>
    </row>
    <row r="212" spans="1:18">
      <c r="A212" s="64" t="s">
        <v>20</v>
      </c>
      <c r="B212" s="46">
        <v>106.74791584999295</v>
      </c>
      <c r="C212" s="46">
        <v>105.5667287699942</v>
      </c>
      <c r="D212" s="46">
        <v>111.21322797999434</v>
      </c>
      <c r="E212" s="46">
        <v>97.423801809994075</v>
      </c>
      <c r="F212" s="46">
        <v>125.59799679999509</v>
      </c>
      <c r="G212" s="46">
        <v>158.73373045998724</v>
      </c>
      <c r="H212" s="46">
        <v>166.90585109998574</v>
      </c>
      <c r="I212" s="46">
        <v>151.92546456999037</v>
      </c>
      <c r="J212" s="46">
        <v>130.53995766999657</v>
      </c>
      <c r="K212" s="46">
        <v>139.28320292199771</v>
      </c>
      <c r="L212" s="57"/>
      <c r="M212" s="57"/>
      <c r="N212" s="57"/>
      <c r="P212" s="19"/>
      <c r="Q212"/>
      <c r="R212"/>
    </row>
    <row r="213" spans="1:18">
      <c r="A213" s="64" t="s">
        <v>21</v>
      </c>
      <c r="B213" s="46">
        <v>1476.0174324001032</v>
      </c>
      <c r="C213" s="46">
        <v>2194.4878678902564</v>
      </c>
      <c r="D213" s="46">
        <v>2797.9867822901788</v>
      </c>
      <c r="E213" s="46">
        <v>2982.1651600702085</v>
      </c>
      <c r="F213" s="46">
        <v>3175.4448057802524</v>
      </c>
      <c r="G213" s="46">
        <v>3105.6643836202543</v>
      </c>
      <c r="H213" s="46">
        <v>3014.4913749301854</v>
      </c>
      <c r="I213" s="46">
        <v>3636.6378196702153</v>
      </c>
      <c r="J213" s="46">
        <v>2230.5509359701614</v>
      </c>
      <c r="K213" s="46">
        <v>3245.1461325641976</v>
      </c>
      <c r="L213" s="57"/>
      <c r="M213" s="57"/>
      <c r="N213" s="57"/>
      <c r="P213" s="19"/>
      <c r="Q213"/>
      <c r="R213"/>
    </row>
    <row r="214" spans="1:18">
      <c r="A214" s="64" t="s">
        <v>22</v>
      </c>
      <c r="B214" s="46">
        <v>182.25002044998561</v>
      </c>
      <c r="C214" s="46">
        <v>177.35211002998878</v>
      </c>
      <c r="D214" s="46">
        <v>184.86719436998666</v>
      </c>
      <c r="E214" s="46">
        <v>197.00262440998677</v>
      </c>
      <c r="F214" s="46">
        <v>264.93798919998306</v>
      </c>
      <c r="G214" s="46">
        <v>296.98019775996562</v>
      </c>
      <c r="H214" s="46">
        <v>299.43482928996343</v>
      </c>
      <c r="I214" s="46">
        <v>294.6404508299662</v>
      </c>
      <c r="J214" s="46">
        <v>246.60424599999223</v>
      </c>
      <c r="K214" s="46">
        <v>266.99392269998521</v>
      </c>
      <c r="L214" s="57"/>
      <c r="M214" s="57"/>
      <c r="N214" s="57"/>
      <c r="P214" s="19"/>
      <c r="Q214"/>
      <c r="R214"/>
    </row>
    <row r="215" spans="1:18">
      <c r="A215" s="48" t="s">
        <v>28</v>
      </c>
      <c r="B215" s="49">
        <f t="shared" ref="B215:J215" si="74">SUM(B210:B214)</f>
        <v>3320.4638132200857</v>
      </c>
      <c r="C215" s="49">
        <f t="shared" si="74"/>
        <v>4421.4366964602277</v>
      </c>
      <c r="D215" s="49">
        <f t="shared" si="74"/>
        <v>5056.884009030151</v>
      </c>
      <c r="E215" s="49">
        <f t="shared" si="74"/>
        <v>5206.6187401601801</v>
      </c>
      <c r="F215" s="49">
        <f t="shared" si="74"/>
        <v>5575.4544381802152</v>
      </c>
      <c r="G215" s="49">
        <f t="shared" si="74"/>
        <v>6155.5906575501831</v>
      </c>
      <c r="H215" s="49">
        <f t="shared" si="74"/>
        <v>5975.9633945401147</v>
      </c>
      <c r="I215" s="49">
        <f t="shared" si="74"/>
        <v>6676.7989896201643</v>
      </c>
      <c r="J215" s="49">
        <f t="shared" si="74"/>
        <v>4686.6312932701503</v>
      </c>
      <c r="K215" s="49">
        <f t="shared" ref="K215" si="75">SUM(K210:K214)</f>
        <v>6383.9049763661806</v>
      </c>
      <c r="L215" s="57"/>
      <c r="M215" s="57"/>
      <c r="N215" s="57"/>
      <c r="P215" s="19"/>
      <c r="Q215"/>
      <c r="R215"/>
    </row>
    <row r="216" spans="1:18">
      <c r="A216" s="62"/>
      <c r="B216" s="57"/>
      <c r="C216" s="57"/>
      <c r="D216" s="57"/>
      <c r="E216" s="57"/>
      <c r="F216" s="57"/>
      <c r="G216" s="57"/>
      <c r="H216" s="57"/>
      <c r="I216" s="57"/>
      <c r="J216" s="57"/>
      <c r="K216" s="57"/>
      <c r="L216" s="57"/>
      <c r="M216" s="62"/>
      <c r="N216" s="62"/>
      <c r="O216" s="19"/>
      <c r="P216" s="19"/>
      <c r="Q216"/>
      <c r="R216"/>
    </row>
    <row r="217" spans="1:18">
      <c r="A217" s="62"/>
      <c r="B217" s="57"/>
      <c r="C217" s="57"/>
      <c r="D217" s="57"/>
      <c r="E217" s="57"/>
      <c r="F217" s="57"/>
      <c r="G217" s="57"/>
      <c r="H217" s="57"/>
      <c r="I217" s="57"/>
      <c r="J217" s="57"/>
      <c r="K217" s="57"/>
      <c r="L217" s="57"/>
      <c r="M217" s="62"/>
      <c r="N217" s="62"/>
      <c r="O217" s="19"/>
      <c r="P217" s="19"/>
      <c r="Q217"/>
      <c r="R217"/>
    </row>
    <row r="218" spans="1:18">
      <c r="A218" s="66" t="s">
        <v>49</v>
      </c>
      <c r="B218" s="66"/>
      <c r="C218" s="66"/>
      <c r="D218" s="66"/>
      <c r="E218" s="66"/>
      <c r="F218" s="66"/>
      <c r="G218" s="57"/>
      <c r="H218" s="57"/>
      <c r="I218" s="57"/>
      <c r="J218" s="57"/>
      <c r="K218" s="57"/>
      <c r="L218" s="57"/>
      <c r="M218" s="62"/>
      <c r="N218" s="62"/>
      <c r="O218" s="19"/>
      <c r="P218" s="19"/>
      <c r="Q218"/>
      <c r="R218"/>
    </row>
    <row r="219" spans="1:18">
      <c r="A219" s="60"/>
      <c r="B219" s="60"/>
      <c r="C219" s="60"/>
      <c r="D219" s="60"/>
      <c r="E219" s="60"/>
      <c r="F219" s="60"/>
      <c r="G219" s="57"/>
      <c r="H219" s="57"/>
      <c r="I219" s="57"/>
      <c r="J219" s="57"/>
      <c r="K219" s="57"/>
      <c r="L219" s="57"/>
      <c r="M219" s="62"/>
      <c r="N219" s="62"/>
      <c r="O219" s="19"/>
      <c r="P219" s="19"/>
      <c r="Q219"/>
      <c r="R219"/>
    </row>
    <row r="220" spans="1:18">
      <c r="A220" s="48" t="s">
        <v>8</v>
      </c>
      <c r="B220" s="49">
        <f>+B140</f>
        <v>2012</v>
      </c>
      <c r="C220" s="49">
        <f t="shared" ref="C220:K220" si="76">+C140</f>
        <v>2013</v>
      </c>
      <c r="D220" s="49">
        <f t="shared" si="76"/>
        <v>2014</v>
      </c>
      <c r="E220" s="49">
        <f t="shared" si="76"/>
        <v>2015</v>
      </c>
      <c r="F220" s="49">
        <f t="shared" si="76"/>
        <v>2016</v>
      </c>
      <c r="G220" s="49">
        <f t="shared" si="76"/>
        <v>2017</v>
      </c>
      <c r="H220" s="49">
        <f t="shared" si="76"/>
        <v>2018</v>
      </c>
      <c r="I220" s="49">
        <f t="shared" si="76"/>
        <v>2019</v>
      </c>
      <c r="J220" s="49">
        <f t="shared" si="76"/>
        <v>2020</v>
      </c>
      <c r="K220" s="49">
        <f t="shared" si="76"/>
        <v>2021</v>
      </c>
      <c r="L220" s="57"/>
      <c r="M220" s="57"/>
      <c r="N220" s="57"/>
      <c r="P220" s="19"/>
      <c r="Q220"/>
      <c r="R220"/>
    </row>
    <row r="221" spans="1:18">
      <c r="A221" s="45" t="s">
        <v>9</v>
      </c>
      <c r="B221" s="46">
        <v>307.44105328899951</v>
      </c>
      <c r="C221" s="46">
        <v>319.14523068599937</v>
      </c>
      <c r="D221" s="46">
        <v>307.78591259599966</v>
      </c>
      <c r="E221" s="46">
        <v>438.2095535869995</v>
      </c>
      <c r="F221" s="46">
        <v>389.28293791800127</v>
      </c>
      <c r="G221" s="46">
        <v>392.3897700010026</v>
      </c>
      <c r="H221" s="46">
        <v>413.74685772599776</v>
      </c>
      <c r="I221" s="46">
        <v>362.69948548899799</v>
      </c>
      <c r="J221" s="46">
        <v>340.34883548199804</v>
      </c>
      <c r="K221" s="46">
        <v>478.52275019299924</v>
      </c>
      <c r="L221" s="57"/>
      <c r="M221" s="57"/>
      <c r="N221" s="57"/>
      <c r="P221" s="19"/>
      <c r="Q221"/>
      <c r="R221"/>
    </row>
    <row r="222" spans="1:18">
      <c r="A222" s="45" t="s">
        <v>10</v>
      </c>
      <c r="B222" s="46">
        <v>430.19746651099888</v>
      </c>
      <c r="C222" s="46">
        <v>486.80108823399871</v>
      </c>
      <c r="D222" s="46">
        <v>441.0466141899995</v>
      </c>
      <c r="E222" s="46">
        <v>626.84085614100047</v>
      </c>
      <c r="F222" s="46">
        <v>569.27332153199961</v>
      </c>
      <c r="G222" s="46">
        <v>874.9500417250033</v>
      </c>
      <c r="H222" s="46">
        <v>918.01858291500014</v>
      </c>
      <c r="I222" s="46">
        <v>1054.880130661001</v>
      </c>
      <c r="J222" s="46">
        <v>929.00262550800346</v>
      </c>
      <c r="K222" s="46">
        <v>1064.1308883019974</v>
      </c>
      <c r="L222" s="57"/>
      <c r="M222" s="57"/>
      <c r="N222" s="57"/>
      <c r="P222" s="19"/>
      <c r="Q222"/>
      <c r="R222"/>
    </row>
    <row r="223" spans="1:18">
      <c r="A223" s="45" t="s">
        <v>11</v>
      </c>
      <c r="B223" s="46">
        <v>1032.3829235149997</v>
      </c>
      <c r="C223" s="46">
        <v>1114.6577679330012</v>
      </c>
      <c r="D223" s="46">
        <v>1289.6286061360079</v>
      </c>
      <c r="E223" s="46">
        <v>1637.9144042410192</v>
      </c>
      <c r="F223" s="46">
        <v>2098.622673925036</v>
      </c>
      <c r="G223" s="46">
        <v>2479.0231717519905</v>
      </c>
      <c r="H223" s="46">
        <v>2929.0831711120322</v>
      </c>
      <c r="I223" s="46">
        <v>3353.9177066710536</v>
      </c>
      <c r="J223" s="46">
        <v>3222.4511764179792</v>
      </c>
      <c r="K223" s="46">
        <v>3973.2536311519916</v>
      </c>
      <c r="L223" s="57"/>
      <c r="M223" s="57"/>
      <c r="N223" s="57"/>
      <c r="P223" s="19"/>
      <c r="Q223"/>
      <c r="R223"/>
    </row>
    <row r="224" spans="1:18">
      <c r="A224" s="45" t="s">
        <v>12</v>
      </c>
      <c r="B224" s="46">
        <v>500.62732975799975</v>
      </c>
      <c r="C224" s="46">
        <v>705.05467140399867</v>
      </c>
      <c r="D224" s="46">
        <v>825.27513841200084</v>
      </c>
      <c r="E224" s="46">
        <v>844.30662756399795</v>
      </c>
      <c r="F224" s="46">
        <v>935.49473932000103</v>
      </c>
      <c r="G224" s="46">
        <v>1309.4611665500006</v>
      </c>
      <c r="H224" s="46">
        <v>1476.0696053840065</v>
      </c>
      <c r="I224" s="46">
        <v>1544.9654079419897</v>
      </c>
      <c r="J224" s="46">
        <v>1286.2389854729977</v>
      </c>
      <c r="K224" s="46">
        <v>1976.8905885849927</v>
      </c>
      <c r="L224" s="57"/>
      <c r="M224" s="57"/>
      <c r="N224" s="57"/>
      <c r="P224" s="19"/>
      <c r="Q224"/>
      <c r="R224"/>
    </row>
    <row r="225" spans="1:18">
      <c r="A225" s="45" t="s">
        <v>13</v>
      </c>
      <c r="B225" s="46">
        <v>177.47388488999968</v>
      </c>
      <c r="C225" s="46">
        <v>179.78276102600134</v>
      </c>
      <c r="D225" s="46">
        <v>188.2135533230007</v>
      </c>
      <c r="E225" s="46">
        <v>226.60014435399901</v>
      </c>
      <c r="F225" s="46">
        <v>283.21216910799956</v>
      </c>
      <c r="G225" s="46">
        <v>509.94633814699915</v>
      </c>
      <c r="H225" s="46">
        <v>339.13675029300049</v>
      </c>
      <c r="I225" s="46">
        <v>374.39971573599871</v>
      </c>
      <c r="J225" s="46">
        <v>325.84477724700002</v>
      </c>
      <c r="K225" s="46">
        <v>599.46025797899858</v>
      </c>
      <c r="L225" s="57"/>
      <c r="M225" s="57"/>
      <c r="N225" s="57"/>
      <c r="P225" s="19"/>
      <c r="Q225"/>
      <c r="R225"/>
    </row>
    <row r="226" spans="1:18">
      <c r="A226" s="45" t="s">
        <v>14</v>
      </c>
      <c r="B226" s="46">
        <v>1949.773090112003</v>
      </c>
      <c r="C226" s="46">
        <v>2007.5143479310016</v>
      </c>
      <c r="D226" s="46">
        <v>2174.6555989380004</v>
      </c>
      <c r="E226" s="46">
        <v>1738.6073094579956</v>
      </c>
      <c r="F226" s="46">
        <v>1960.286025543995</v>
      </c>
      <c r="G226" s="46">
        <v>2092.0030028060037</v>
      </c>
      <c r="H226" s="46">
        <v>2868.974487481019</v>
      </c>
      <c r="I226" s="46">
        <v>2762.171055151995</v>
      </c>
      <c r="J226" s="46">
        <v>2088.2224524160079</v>
      </c>
      <c r="K226" s="46">
        <v>3539.5001811919806</v>
      </c>
      <c r="L226" s="57"/>
      <c r="M226" s="57"/>
      <c r="N226" s="57"/>
      <c r="P226" s="19"/>
      <c r="Q226"/>
      <c r="R226"/>
    </row>
    <row r="227" spans="1:18">
      <c r="A227" s="45" t="s">
        <v>15</v>
      </c>
      <c r="B227" s="46">
        <v>692.63941498899703</v>
      </c>
      <c r="C227" s="46">
        <v>667.44182355999851</v>
      </c>
      <c r="D227" s="46">
        <v>678.99032115799821</v>
      </c>
      <c r="E227" s="46">
        <v>760.87632450100091</v>
      </c>
      <c r="F227" s="46">
        <v>862.08564897499969</v>
      </c>
      <c r="G227" s="46">
        <v>1017.459241377005</v>
      </c>
      <c r="H227" s="46">
        <v>1209.5574543069924</v>
      </c>
      <c r="I227" s="46">
        <v>1179.2574625110019</v>
      </c>
      <c r="J227" s="46">
        <v>969.22371160599505</v>
      </c>
      <c r="K227" s="46">
        <v>1337.775249978002</v>
      </c>
      <c r="L227" s="57"/>
      <c r="M227" s="57"/>
      <c r="N227" s="57"/>
      <c r="P227" s="19"/>
      <c r="Q227"/>
      <c r="R227"/>
    </row>
    <row r="228" spans="1:18">
      <c r="A228" s="45" t="s">
        <v>16</v>
      </c>
      <c r="B228" s="46">
        <v>1612.8661056980111</v>
      </c>
      <c r="C228" s="46">
        <v>1595.9054794060226</v>
      </c>
      <c r="D228" s="46">
        <v>1712.7843580060069</v>
      </c>
      <c r="E228" s="46">
        <v>1842.4377405600001</v>
      </c>
      <c r="F228" s="46">
        <v>1890.5064908420206</v>
      </c>
      <c r="G228" s="46">
        <v>2397.183277154988</v>
      </c>
      <c r="H228" s="46">
        <v>2678.2823620720142</v>
      </c>
      <c r="I228" s="46">
        <v>2883.8352227839582</v>
      </c>
      <c r="J228" s="46">
        <v>2416.2838607799708</v>
      </c>
      <c r="K228" s="46">
        <v>2734.9762478119228</v>
      </c>
      <c r="L228" s="57"/>
      <c r="M228" s="57"/>
      <c r="N228" s="57"/>
      <c r="P228" s="19"/>
      <c r="Q228"/>
      <c r="R228"/>
    </row>
    <row r="229" spans="1:18">
      <c r="A229" s="45" t="s">
        <v>6</v>
      </c>
      <c r="B229" s="46">
        <v>219.36609483399988</v>
      </c>
      <c r="C229" s="46">
        <v>239.95863961099874</v>
      </c>
      <c r="D229" s="46">
        <v>286.52545629600036</v>
      </c>
      <c r="E229" s="46">
        <v>328.86776233799804</v>
      </c>
      <c r="F229" s="46">
        <v>337.69851690699858</v>
      </c>
      <c r="G229" s="46">
        <v>451.74530442700342</v>
      </c>
      <c r="H229" s="46">
        <v>459.53568114200164</v>
      </c>
      <c r="I229" s="46">
        <v>564.93412133999789</v>
      </c>
      <c r="J229" s="46">
        <v>589.09405398000092</v>
      </c>
      <c r="K229" s="46">
        <v>1091.5824527299978</v>
      </c>
      <c r="L229" s="57"/>
      <c r="M229" s="57"/>
      <c r="N229" s="57"/>
      <c r="P229" s="19"/>
      <c r="Q229"/>
      <c r="R229"/>
    </row>
    <row r="230" spans="1:18">
      <c r="A230" s="48" t="s">
        <v>28</v>
      </c>
      <c r="B230" s="49">
        <f t="shared" ref="B230:G230" si="77">SUM(B221:B229)</f>
        <v>6922.7673635960091</v>
      </c>
      <c r="C230" s="49">
        <f t="shared" si="77"/>
        <v>7316.2618097910217</v>
      </c>
      <c r="D230" s="49">
        <f t="shared" si="77"/>
        <v>7904.9055590550142</v>
      </c>
      <c r="E230" s="49">
        <f t="shared" si="77"/>
        <v>8444.6607227440109</v>
      </c>
      <c r="F230" s="49">
        <f t="shared" si="77"/>
        <v>9326.4625240710502</v>
      </c>
      <c r="G230" s="49">
        <f t="shared" si="77"/>
        <v>11524.161313939996</v>
      </c>
      <c r="H230" s="49">
        <f>SUM(H221:H229)</f>
        <v>13292.404952432065</v>
      </c>
      <c r="I230" s="49">
        <f t="shared" ref="I230:J230" si="78">SUM(I221:I229)</f>
        <v>14081.060308285996</v>
      </c>
      <c r="J230" s="49">
        <f t="shared" si="78"/>
        <v>12166.710478909954</v>
      </c>
      <c r="K230" s="49">
        <f t="shared" ref="K230" si="79">SUM(K221:K229)</f>
        <v>16796.092247922883</v>
      </c>
      <c r="L230" s="57"/>
      <c r="M230" s="57"/>
      <c r="N230" s="57"/>
      <c r="P230" s="19"/>
      <c r="Q230"/>
      <c r="R230"/>
    </row>
    <row r="231" spans="1:18">
      <c r="A231" s="62"/>
      <c r="B231" s="57"/>
      <c r="C231" s="57"/>
      <c r="D231" s="57"/>
      <c r="E231" s="57"/>
      <c r="F231" s="57"/>
      <c r="G231" s="57"/>
      <c r="H231" s="57"/>
      <c r="I231" s="57"/>
      <c r="J231" s="57"/>
      <c r="K231" s="57"/>
      <c r="L231" s="57"/>
      <c r="M231" s="62"/>
      <c r="N231" s="62"/>
      <c r="O231" s="19"/>
      <c r="P231" s="19"/>
      <c r="Q231"/>
      <c r="R231"/>
    </row>
    <row r="232" spans="1:18">
      <c r="A232" s="62"/>
      <c r="B232" s="57"/>
      <c r="C232" s="57"/>
      <c r="D232" s="57"/>
      <c r="E232" s="57"/>
      <c r="F232" s="57"/>
      <c r="G232" s="57"/>
      <c r="H232" s="57"/>
      <c r="I232" s="57"/>
      <c r="J232" s="57"/>
      <c r="K232" s="57"/>
      <c r="L232" s="57"/>
      <c r="M232" s="62"/>
      <c r="N232" s="62"/>
      <c r="O232" s="19"/>
      <c r="P232" s="19"/>
      <c r="Q232"/>
      <c r="R232"/>
    </row>
    <row r="233" spans="1:18">
      <c r="A233" s="66" t="s">
        <v>50</v>
      </c>
      <c r="B233" s="66"/>
      <c r="C233" s="66"/>
      <c r="D233" s="66"/>
      <c r="E233" s="66"/>
      <c r="F233" s="66"/>
      <c r="G233" s="57"/>
      <c r="H233" s="57"/>
      <c r="I233" s="57"/>
      <c r="J233" s="57"/>
      <c r="K233" s="57"/>
      <c r="L233" s="57"/>
      <c r="M233" s="62"/>
      <c r="N233" s="62"/>
      <c r="O233" s="19"/>
      <c r="P233" s="19"/>
      <c r="Q233"/>
      <c r="R233"/>
    </row>
    <row r="234" spans="1:18">
      <c r="A234" s="60"/>
      <c r="B234" s="60"/>
      <c r="C234" s="60"/>
      <c r="D234" s="60"/>
      <c r="E234" s="60"/>
      <c r="F234" s="60"/>
      <c r="G234" s="57"/>
      <c r="H234" s="57"/>
      <c r="I234" s="57"/>
      <c r="J234" s="57"/>
      <c r="K234" s="57"/>
      <c r="L234" s="57"/>
      <c r="M234" s="62"/>
      <c r="N234" s="62"/>
      <c r="O234" s="19"/>
      <c r="P234" s="19"/>
      <c r="Q234"/>
      <c r="R234"/>
    </row>
    <row r="235" spans="1:18">
      <c r="A235" s="48" t="s">
        <v>8</v>
      </c>
      <c r="B235" s="49">
        <f>+B140</f>
        <v>2012</v>
      </c>
      <c r="C235" s="49">
        <f t="shared" ref="C235:K235" si="80">+C140</f>
        <v>2013</v>
      </c>
      <c r="D235" s="49">
        <f t="shared" si="80"/>
        <v>2014</v>
      </c>
      <c r="E235" s="49">
        <f t="shared" si="80"/>
        <v>2015</v>
      </c>
      <c r="F235" s="49">
        <f t="shared" si="80"/>
        <v>2016</v>
      </c>
      <c r="G235" s="49">
        <f t="shared" si="80"/>
        <v>2017</v>
      </c>
      <c r="H235" s="49">
        <f t="shared" si="80"/>
        <v>2018</v>
      </c>
      <c r="I235" s="49">
        <f t="shared" si="80"/>
        <v>2019</v>
      </c>
      <c r="J235" s="49">
        <f t="shared" si="80"/>
        <v>2020</v>
      </c>
      <c r="K235" s="49">
        <f t="shared" si="80"/>
        <v>2021</v>
      </c>
      <c r="L235" s="57"/>
      <c r="M235" s="57"/>
      <c r="N235" s="57"/>
      <c r="P235" s="19"/>
      <c r="Q235"/>
      <c r="R235"/>
    </row>
    <row r="236" spans="1:18">
      <c r="A236" s="45" t="s">
        <v>9</v>
      </c>
      <c r="B236" s="46">
        <v>24.347390759999882</v>
      </c>
      <c r="C236" s="46">
        <v>48.989563800000163</v>
      </c>
      <c r="D236" s="46">
        <v>16.290375799999829</v>
      </c>
      <c r="E236" s="46">
        <v>27.346414709999991</v>
      </c>
      <c r="F236" s="46">
        <v>43.692906889999769</v>
      </c>
      <c r="G236" s="46">
        <v>32.662692890000379</v>
      </c>
      <c r="H236" s="46">
        <v>27.834044760000182</v>
      </c>
      <c r="I236" s="46">
        <v>31.083996700000057</v>
      </c>
      <c r="J236" s="46">
        <v>37.061469470000176</v>
      </c>
      <c r="K236" s="46">
        <v>75.999642497998877</v>
      </c>
      <c r="L236" s="57"/>
      <c r="M236" s="57"/>
      <c r="N236" s="57"/>
      <c r="P236" s="19"/>
      <c r="Q236"/>
      <c r="R236"/>
    </row>
    <row r="237" spans="1:18">
      <c r="A237" s="45" t="s">
        <v>10</v>
      </c>
      <c r="B237" s="46">
        <v>295.99048391999833</v>
      </c>
      <c r="C237" s="46">
        <v>363.12765421999819</v>
      </c>
      <c r="D237" s="46">
        <v>288.51169273999881</v>
      </c>
      <c r="E237" s="46">
        <v>308.08977589999597</v>
      </c>
      <c r="F237" s="46">
        <v>257.65917583999811</v>
      </c>
      <c r="G237" s="46">
        <v>471.1142158399951</v>
      </c>
      <c r="H237" s="46">
        <v>555.37045026999192</v>
      </c>
      <c r="I237" s="46">
        <v>587.23044812999217</v>
      </c>
      <c r="J237" s="46">
        <v>467.29371479999548</v>
      </c>
      <c r="K237" s="46">
        <v>430.76760671699657</v>
      </c>
      <c r="L237" s="57"/>
      <c r="M237" s="57"/>
      <c r="N237" s="57"/>
      <c r="P237" s="19"/>
      <c r="Q237"/>
      <c r="R237"/>
    </row>
    <row r="238" spans="1:18">
      <c r="A238" s="45" t="s">
        <v>11</v>
      </c>
      <c r="B238" s="46">
        <v>262.07845963998778</v>
      </c>
      <c r="C238" s="46">
        <v>286.69330230998332</v>
      </c>
      <c r="D238" s="46">
        <v>375.63167954997397</v>
      </c>
      <c r="E238" s="46">
        <v>434.48190020996481</v>
      </c>
      <c r="F238" s="46">
        <v>607.50948456994752</v>
      </c>
      <c r="G238" s="46">
        <v>653.49541098993916</v>
      </c>
      <c r="H238" s="46">
        <v>641.76918892992285</v>
      </c>
      <c r="I238" s="46">
        <v>725.9200113199081</v>
      </c>
      <c r="J238" s="46">
        <v>660.54393000995708</v>
      </c>
      <c r="K238" s="46">
        <v>479.10281334496057</v>
      </c>
      <c r="L238" s="57"/>
      <c r="M238" s="57"/>
      <c r="N238" s="57"/>
      <c r="P238" s="19"/>
      <c r="Q238"/>
      <c r="R238"/>
    </row>
    <row r="239" spans="1:18">
      <c r="A239" s="45" t="s">
        <v>12</v>
      </c>
      <c r="B239" s="46">
        <v>501.83323514999523</v>
      </c>
      <c r="C239" s="46">
        <v>745.94270662998747</v>
      </c>
      <c r="D239" s="46">
        <v>828.03383121998922</v>
      </c>
      <c r="E239" s="46">
        <v>722.87144239998975</v>
      </c>
      <c r="F239" s="46">
        <v>832.01373148998732</v>
      </c>
      <c r="G239" s="46">
        <v>997.84720786998082</v>
      </c>
      <c r="H239" s="46">
        <v>1088.0790581799949</v>
      </c>
      <c r="I239" s="46">
        <v>1113.6673919500015</v>
      </c>
      <c r="J239" s="46">
        <v>980.78797794998434</v>
      </c>
      <c r="K239" s="46">
        <v>1325.4605986710035</v>
      </c>
      <c r="L239" s="57"/>
      <c r="M239" s="57"/>
      <c r="N239" s="57"/>
      <c r="P239" s="19"/>
      <c r="Q239"/>
      <c r="R239"/>
    </row>
    <row r="240" spans="1:18">
      <c r="A240" s="45" t="s">
        <v>13</v>
      </c>
      <c r="B240" s="46">
        <v>20.262077990000051</v>
      </c>
      <c r="C240" s="46">
        <v>21.770033970000114</v>
      </c>
      <c r="D240" s="46">
        <v>19.239263919999878</v>
      </c>
      <c r="E240" s="46">
        <v>20.994476980000165</v>
      </c>
      <c r="F240" s="46">
        <v>24.320711860000433</v>
      </c>
      <c r="G240" s="46">
        <v>29.962236550000561</v>
      </c>
      <c r="H240" s="46">
        <v>25.266757700000262</v>
      </c>
      <c r="I240" s="46">
        <v>40.674734309999685</v>
      </c>
      <c r="J240" s="46">
        <v>34.368343570000043</v>
      </c>
      <c r="K240" s="46">
        <v>17.061508671999924</v>
      </c>
      <c r="L240" s="57"/>
      <c r="M240" s="57"/>
      <c r="N240" s="57"/>
      <c r="P240" s="19"/>
      <c r="Q240"/>
      <c r="R240"/>
    </row>
    <row r="241" spans="1:18">
      <c r="A241" s="45" t="s">
        <v>14</v>
      </c>
      <c r="B241" s="46">
        <v>1469.5742436100077</v>
      </c>
      <c r="C241" s="46">
        <v>2147.2047386000099</v>
      </c>
      <c r="D241" s="46">
        <v>2585.1696768600091</v>
      </c>
      <c r="E241" s="46">
        <v>2706.4429051700204</v>
      </c>
      <c r="F241" s="46">
        <v>2960.3771506099988</v>
      </c>
      <c r="G241" s="46">
        <v>2849.1272037799954</v>
      </c>
      <c r="H241" s="46">
        <v>2667.8569367999899</v>
      </c>
      <c r="I241" s="46">
        <v>3054.1572387200104</v>
      </c>
      <c r="J241" s="46">
        <v>1798.8753223700141</v>
      </c>
      <c r="K241" s="46">
        <v>2933.1712869900066</v>
      </c>
      <c r="L241" s="57"/>
      <c r="M241" s="57"/>
      <c r="N241" s="57"/>
      <c r="P241" s="19"/>
      <c r="Q241"/>
      <c r="R241"/>
    </row>
    <row r="242" spans="1:18">
      <c r="A242" s="45" t="s">
        <v>15</v>
      </c>
      <c r="B242" s="46">
        <v>505.66673139998022</v>
      </c>
      <c r="C242" s="46">
        <v>564.68884370997466</v>
      </c>
      <c r="D242" s="46">
        <v>608.22647835998305</v>
      </c>
      <c r="E242" s="46">
        <v>631.39906047997795</v>
      </c>
      <c r="F242" s="46">
        <v>536.41774887998088</v>
      </c>
      <c r="G242" s="46">
        <v>709.53193793996877</v>
      </c>
      <c r="H242" s="46">
        <v>636.26772816998198</v>
      </c>
      <c r="I242" s="46">
        <v>678.84240909997891</v>
      </c>
      <c r="J242" s="46">
        <v>300.4904492699975</v>
      </c>
      <c r="K242" s="46">
        <v>555.16051089399218</v>
      </c>
      <c r="L242" s="57"/>
      <c r="M242" s="57"/>
      <c r="N242" s="57"/>
      <c r="P242" s="19"/>
      <c r="Q242"/>
      <c r="R242"/>
    </row>
    <row r="243" spans="1:18">
      <c r="A243" s="45" t="s">
        <v>16</v>
      </c>
      <c r="B243" s="46">
        <v>164.29294409997843</v>
      </c>
      <c r="C243" s="46">
        <v>145.76560007998941</v>
      </c>
      <c r="D243" s="46">
        <v>178.84644658998141</v>
      </c>
      <c r="E243" s="46">
        <v>169.32288433998664</v>
      </c>
      <c r="F243" s="46">
        <v>179.30267773998293</v>
      </c>
      <c r="G243" s="46">
        <v>227.41099350997919</v>
      </c>
      <c r="H243" s="46">
        <v>201.60827564998183</v>
      </c>
      <c r="I243" s="46">
        <v>195.23150814998698</v>
      </c>
      <c r="J243" s="46">
        <v>183.76019447999141</v>
      </c>
      <c r="K243" s="46">
        <v>156.57601440999437</v>
      </c>
      <c r="L243" s="57"/>
      <c r="M243" s="57"/>
      <c r="N243" s="57"/>
      <c r="P243" s="19"/>
      <c r="Q243"/>
      <c r="R243"/>
    </row>
    <row r="244" spans="1:18">
      <c r="A244" s="45" t="s">
        <v>6</v>
      </c>
      <c r="B244" s="46">
        <v>76.418246650000285</v>
      </c>
      <c r="C244" s="46">
        <v>97.254253140000813</v>
      </c>
      <c r="D244" s="46">
        <v>156.93456398999956</v>
      </c>
      <c r="E244" s="46">
        <v>185.66987996999902</v>
      </c>
      <c r="F244" s="46">
        <v>134.16085030000002</v>
      </c>
      <c r="G244" s="46">
        <v>184.43875817999964</v>
      </c>
      <c r="H244" s="46">
        <v>131.91095408000029</v>
      </c>
      <c r="I244" s="46">
        <v>249.99125123999863</v>
      </c>
      <c r="J244" s="46">
        <v>223.44989134999983</v>
      </c>
      <c r="K244" s="46">
        <v>410.60499416899523</v>
      </c>
      <c r="L244" s="57"/>
      <c r="M244" s="57"/>
      <c r="N244" s="57"/>
      <c r="P244" s="19"/>
      <c r="Q244"/>
      <c r="R244"/>
    </row>
    <row r="245" spans="1:18">
      <c r="A245" s="48" t="s">
        <v>28</v>
      </c>
      <c r="B245" s="49">
        <f t="shared" ref="B245:J245" si="81">SUM(B236:B244)</f>
        <v>3320.4638132199475</v>
      </c>
      <c r="C245" s="49">
        <f t="shared" si="81"/>
        <v>4421.4366964599449</v>
      </c>
      <c r="D245" s="49">
        <f t="shared" si="81"/>
        <v>5056.8840090299345</v>
      </c>
      <c r="E245" s="49">
        <f t="shared" si="81"/>
        <v>5206.6187401599345</v>
      </c>
      <c r="F245" s="49">
        <f t="shared" si="81"/>
        <v>5575.4544381798951</v>
      </c>
      <c r="G245" s="49">
        <f t="shared" si="81"/>
        <v>6155.5906575498584</v>
      </c>
      <c r="H245" s="49">
        <f t="shared" si="81"/>
        <v>5975.9633945398637</v>
      </c>
      <c r="I245" s="49">
        <f t="shared" si="81"/>
        <v>6676.7989896198769</v>
      </c>
      <c r="J245" s="49">
        <f t="shared" si="81"/>
        <v>4686.6312932699411</v>
      </c>
      <c r="K245" s="49">
        <f t="shared" ref="K245" si="82">SUM(K236:K244)</f>
        <v>6383.9049763659477</v>
      </c>
      <c r="L245" s="57"/>
      <c r="M245" s="57"/>
      <c r="N245" s="57"/>
      <c r="P245" s="19"/>
      <c r="Q245"/>
      <c r="R245"/>
    </row>
    <row r="247" spans="1:18" ht="15.6">
      <c r="A247" s="15" t="s">
        <v>102</v>
      </c>
      <c r="B247" s="15"/>
      <c r="C247" s="15"/>
      <c r="D247" s="15"/>
      <c r="E247" s="15"/>
    </row>
    <row r="248" spans="1:18" ht="15.6">
      <c r="A248" s="16"/>
      <c r="B248" s="16"/>
      <c r="C248" s="16"/>
      <c r="D248" s="16"/>
      <c r="E248" s="16"/>
    </row>
    <row r="249" spans="1:18" ht="30" customHeight="1">
      <c r="A249" s="32"/>
      <c r="B249" s="74" t="s">
        <v>65</v>
      </c>
      <c r="C249" s="75"/>
      <c r="D249" s="74" t="s">
        <v>66</v>
      </c>
      <c r="E249" s="76"/>
    </row>
    <row r="250" spans="1:18">
      <c r="A250" s="33" t="s">
        <v>67</v>
      </c>
      <c r="B250" s="34" t="s">
        <v>84</v>
      </c>
      <c r="C250" s="35" t="s">
        <v>68</v>
      </c>
      <c r="D250" s="34" t="s">
        <v>84</v>
      </c>
      <c r="E250" s="36" t="s">
        <v>68</v>
      </c>
    </row>
    <row r="251" spans="1:18">
      <c r="A251" t="s">
        <v>69</v>
      </c>
      <c r="B251" s="37">
        <v>3.5610008370000013</v>
      </c>
      <c r="C251" s="38">
        <f t="shared" ref="C251:C272" si="83">B251/B$273</f>
        <v>3.5071309753069864E-3</v>
      </c>
      <c r="D251" s="44">
        <v>8.7021695639999965</v>
      </c>
      <c r="E251" s="17">
        <f t="shared" ref="E251:E272" si="84">D251/D$273</f>
        <v>2.2483707311287959E-3</v>
      </c>
      <c r="F251" s="18"/>
    </row>
    <row r="252" spans="1:18">
      <c r="A252" t="s">
        <v>70</v>
      </c>
      <c r="B252" s="37">
        <v>4.0488365999999998E-2</v>
      </c>
      <c r="C252" s="38">
        <f t="shared" si="83"/>
        <v>3.9875868902573407E-5</v>
      </c>
      <c r="D252" s="44">
        <v>0.14066145400000002</v>
      </c>
      <c r="E252" s="17">
        <f t="shared" si="84"/>
        <v>3.6342557318114298E-5</v>
      </c>
      <c r="F252" s="18"/>
    </row>
    <row r="253" spans="1:18">
      <c r="A253" t="s">
        <v>71</v>
      </c>
      <c r="B253" s="37">
        <v>640.64083331699874</v>
      </c>
      <c r="C253" s="38">
        <f t="shared" si="83"/>
        <v>0.63094939131364358</v>
      </c>
      <c r="D253" s="44">
        <v>2432.443829814009</v>
      </c>
      <c r="E253" s="17">
        <f t="shared" si="84"/>
        <v>0.62846804717452343</v>
      </c>
      <c r="F253" s="18"/>
    </row>
    <row r="254" spans="1:18">
      <c r="A254" t="s">
        <v>83</v>
      </c>
      <c r="B254" s="37">
        <v>0.56293694400000005</v>
      </c>
      <c r="C254" s="38">
        <f t="shared" si="83"/>
        <v>5.544209855087585E-4</v>
      </c>
      <c r="D254" s="44">
        <v>2.0969423229999999</v>
      </c>
      <c r="E254" s="17">
        <f t="shared" si="84"/>
        <v>5.4178486286944843E-4</v>
      </c>
      <c r="F254" s="18"/>
    </row>
    <row r="255" spans="1:18">
      <c r="A255" t="s">
        <v>72</v>
      </c>
      <c r="B255" s="37">
        <v>0.8262776770000001</v>
      </c>
      <c r="C255" s="38">
        <f t="shared" si="83"/>
        <v>8.137779708169724E-4</v>
      </c>
      <c r="D255" s="44">
        <v>2.6428249509999993</v>
      </c>
      <c r="E255" s="17">
        <f t="shared" si="84"/>
        <v>6.8282400424682138E-4</v>
      </c>
      <c r="F255" s="18"/>
    </row>
    <row r="256" spans="1:18">
      <c r="A256" t="s">
        <v>73</v>
      </c>
      <c r="B256" s="37">
        <v>0</v>
      </c>
      <c r="C256" s="38">
        <f t="shared" si="83"/>
        <v>0</v>
      </c>
      <c r="D256" s="44">
        <v>7.7361519000000004E-2</v>
      </c>
      <c r="E256" s="17">
        <f t="shared" si="84"/>
        <v>1.9987817262815213E-5</v>
      </c>
      <c r="F256" s="18"/>
    </row>
    <row r="257" spans="1:6">
      <c r="A257" t="s">
        <v>74</v>
      </c>
      <c r="B257" s="37">
        <v>287.17126677800007</v>
      </c>
      <c r="C257" s="38">
        <f t="shared" si="83"/>
        <v>0.28282701718872688</v>
      </c>
      <c r="D257" s="44">
        <v>1095.5415969539999</v>
      </c>
      <c r="E257" s="17">
        <f t="shared" si="84"/>
        <v>0.28305397213993827</v>
      </c>
      <c r="F257" s="18"/>
    </row>
    <row r="258" spans="1:6">
      <c r="A258" t="s">
        <v>75</v>
      </c>
      <c r="B258" s="37">
        <v>4.909061454000005</v>
      </c>
      <c r="C258" s="38">
        <f t="shared" si="83"/>
        <v>4.8347984943225564E-3</v>
      </c>
      <c r="D258" s="44">
        <v>11.280075434</v>
      </c>
      <c r="E258" s="17">
        <f t="shared" si="84"/>
        <v>2.9144216582092058E-3</v>
      </c>
      <c r="F258" s="18"/>
    </row>
    <row r="259" spans="1:6">
      <c r="A259" t="s">
        <v>76</v>
      </c>
      <c r="B259" s="37">
        <v>6.738349352000002</v>
      </c>
      <c r="C259" s="38">
        <f t="shared" si="83"/>
        <v>6.6364134176245234E-3</v>
      </c>
      <c r="D259" s="44">
        <v>32.077910895000031</v>
      </c>
      <c r="E259" s="17">
        <f t="shared" si="84"/>
        <v>8.2879373289209812E-3</v>
      </c>
      <c r="F259" s="18"/>
    </row>
    <row r="260" spans="1:6">
      <c r="A260" t="s">
        <v>77</v>
      </c>
      <c r="B260" s="37">
        <v>0.479842357</v>
      </c>
      <c r="C260" s="38">
        <f t="shared" si="83"/>
        <v>4.7258343104371824E-4</v>
      </c>
      <c r="D260" s="44">
        <v>1.4615245990000003</v>
      </c>
      <c r="E260" s="17">
        <f t="shared" si="84"/>
        <v>3.7761262947695335E-4</v>
      </c>
      <c r="F260" s="18"/>
    </row>
    <row r="261" spans="1:6">
      <c r="A261" t="s">
        <v>78</v>
      </c>
      <c r="B261" s="37">
        <v>7.0674259580000003</v>
      </c>
      <c r="C261" s="38">
        <f t="shared" si="83"/>
        <v>6.9605118413485073E-3</v>
      </c>
      <c r="D261" s="44">
        <v>16.451649215000007</v>
      </c>
      <c r="E261" s="17">
        <f t="shared" si="84"/>
        <v>4.2505959349293217E-3</v>
      </c>
      <c r="F261" s="18"/>
    </row>
    <row r="262" spans="1:6">
      <c r="A262" t="s">
        <v>79</v>
      </c>
      <c r="B262" s="37">
        <v>8.6169466950000029</v>
      </c>
      <c r="C262" s="38">
        <f t="shared" si="83"/>
        <v>8.4865918459214509E-3</v>
      </c>
      <c r="D262" s="44">
        <v>21.022757197999997</v>
      </c>
      <c r="E262" s="17">
        <f t="shared" si="84"/>
        <v>5.4316284719558971E-3</v>
      </c>
      <c r="F262" s="18"/>
    </row>
    <row r="263" spans="1:6">
      <c r="A263" t="s">
        <v>85</v>
      </c>
      <c r="B263" s="37">
        <v>2.1708722019999995</v>
      </c>
      <c r="C263" s="38">
        <f t="shared" si="83"/>
        <v>2.1380318319389039E-3</v>
      </c>
      <c r="D263" s="44">
        <v>6.8424643959999987</v>
      </c>
      <c r="E263" s="17">
        <f t="shared" si="84"/>
        <v>1.7678805915712077E-3</v>
      </c>
      <c r="F263" s="18"/>
    </row>
    <row r="264" spans="1:6">
      <c r="A264" t="s">
        <v>86</v>
      </c>
      <c r="B264" s="37">
        <v>21.892628872999996</v>
      </c>
      <c r="C264" s="38">
        <f t="shared" si="83"/>
        <v>2.1561443079042539E-2</v>
      </c>
      <c r="D264" s="44">
        <v>80.382499606999971</v>
      </c>
      <c r="E264" s="17">
        <f t="shared" si="84"/>
        <v>2.0768344960664889E-2</v>
      </c>
      <c r="F264" s="18"/>
    </row>
    <row r="265" spans="1:6">
      <c r="A265" t="s">
        <v>87</v>
      </c>
      <c r="B265" s="37">
        <v>2.5913186810000006</v>
      </c>
      <c r="C265" s="38">
        <f t="shared" si="83"/>
        <v>2.5521179098298378E-3</v>
      </c>
      <c r="D265" s="44">
        <v>15.521377802999996</v>
      </c>
      <c r="E265" s="17">
        <f t="shared" si="84"/>
        <v>4.010242652984621E-3</v>
      </c>
      <c r="F265" s="18"/>
    </row>
    <row r="266" spans="1:6">
      <c r="A266" t="s">
        <v>99</v>
      </c>
      <c r="B266" s="37"/>
      <c r="C266" s="38">
        <f t="shared" si="83"/>
        <v>0</v>
      </c>
      <c r="D266" s="44"/>
      <c r="E266" s="17">
        <f t="shared" si="84"/>
        <v>0</v>
      </c>
      <c r="F266" s="18"/>
    </row>
    <row r="267" spans="1:6">
      <c r="A267" t="s">
        <v>88</v>
      </c>
      <c r="B267" s="37">
        <v>7.1839425710000002</v>
      </c>
      <c r="C267" s="38">
        <f t="shared" si="83"/>
        <v>7.0752658224046919E-3</v>
      </c>
      <c r="D267" s="44">
        <v>22.958245133999988</v>
      </c>
      <c r="E267" s="17">
        <f t="shared" si="84"/>
        <v>5.9316985284803966E-3</v>
      </c>
      <c r="F267" s="18"/>
    </row>
    <row r="268" spans="1:6">
      <c r="A268" t="s">
        <v>80</v>
      </c>
      <c r="B268" s="37">
        <v>3.7253385319999994</v>
      </c>
      <c r="C268" s="38">
        <f t="shared" si="83"/>
        <v>3.6689826139127781E-3</v>
      </c>
      <c r="D268" s="44">
        <v>14.797901833999999</v>
      </c>
      <c r="E268" s="17">
        <f t="shared" si="84"/>
        <v>3.8233189000731753E-3</v>
      </c>
      <c r="F268" s="18"/>
    </row>
    <row r="269" spans="1:6">
      <c r="A269" t="s">
        <v>89</v>
      </c>
      <c r="B269" s="37">
        <v>8.2223397000000004E-2</v>
      </c>
      <c r="C269" s="38">
        <f t="shared" si="83"/>
        <v>8.0979543592750767E-5</v>
      </c>
      <c r="D269" s="44">
        <v>0.52033601800000007</v>
      </c>
      <c r="E269" s="17">
        <f t="shared" si="84"/>
        <v>1.3443868964161534E-4</v>
      </c>
      <c r="F269" s="18"/>
    </row>
    <row r="270" spans="1:6">
      <c r="A270" t="s">
        <v>90</v>
      </c>
      <c r="B270" s="37">
        <v>13.552869358000001</v>
      </c>
      <c r="C270" s="38">
        <f t="shared" si="83"/>
        <v>1.3347845200107908E-2</v>
      </c>
      <c r="D270" s="44">
        <v>80.668623221000047</v>
      </c>
      <c r="E270" s="17">
        <f t="shared" si="84"/>
        <v>2.0842270428845129E-2</v>
      </c>
      <c r="F270" s="18"/>
    </row>
    <row r="271" spans="1:6">
      <c r="A271" t="s">
        <v>81</v>
      </c>
      <c r="B271" s="37">
        <v>3.5459931020000002</v>
      </c>
      <c r="C271" s="38">
        <f t="shared" si="83"/>
        <v>3.4923502732805175E-3</v>
      </c>
      <c r="D271" s="44">
        <v>24.801736318999978</v>
      </c>
      <c r="E271" s="17">
        <f t="shared" si="84"/>
        <v>6.4079994776821631E-3</v>
      </c>
      <c r="F271" s="18"/>
    </row>
    <row r="272" spans="1:6">
      <c r="A272" t="s">
        <v>101</v>
      </c>
      <c r="B272" s="37">
        <v>4.7761800000000002E-4</v>
      </c>
      <c r="C272" s="38">
        <f t="shared" si="83"/>
        <v>4.7039272351740023E-7</v>
      </c>
      <c r="D272" s="44">
        <v>1.085499E-3</v>
      </c>
      <c r="E272" s="17">
        <f t="shared" si="84"/>
        <v>2.8045927654249716E-7</v>
      </c>
      <c r="F272" s="18"/>
    </row>
    <row r="273" spans="1:5">
      <c r="A273" s="39" t="s">
        <v>82</v>
      </c>
      <c r="B273" s="40">
        <f>SUM(B251:B272)</f>
        <v>1015.3600940689988</v>
      </c>
      <c r="C273" s="41">
        <f>SUM(C251:C272)</f>
        <v>1</v>
      </c>
      <c r="D273" s="42">
        <f>SUM(D251:D272)</f>
        <v>3870.4335737510096</v>
      </c>
      <c r="E273" s="43">
        <f>SUM(E251:E272)</f>
        <v>0.99999999999999978</v>
      </c>
    </row>
    <row r="275" spans="1:5">
      <c r="B275" s="18"/>
    </row>
  </sheetData>
  <mergeCells count="12">
    <mergeCell ref="B249:C249"/>
    <mergeCell ref="D249:E249"/>
    <mergeCell ref="B14:K14"/>
    <mergeCell ref="B15:K15"/>
    <mergeCell ref="B16:K16"/>
    <mergeCell ref="A22:K22"/>
    <mergeCell ref="A136:K136"/>
    <mergeCell ref="A1:K1"/>
    <mergeCell ref="B10:K10"/>
    <mergeCell ref="B11:K11"/>
    <mergeCell ref="B12:K12"/>
    <mergeCell ref="B13:K13"/>
  </mergeCells>
  <printOptions horizontalCentered="1"/>
  <pageMargins left="0.25" right="0.25" top="0.75" bottom="0.75" header="0.3" footer="0.3"/>
  <pageSetup paperSize="9" scale="79" orientation="landscape" r:id="rId1"/>
  <rowBreaks count="9" manualBreakCount="9">
    <brk id="19" max="16383" man="1"/>
    <brk id="51" max="16383" man="1"/>
    <brk id="81" max="16383" man="1"/>
    <brk id="104" max="16383" man="1"/>
    <brk id="135" max="16383" man="1"/>
    <brk id="165" max="16383" man="1"/>
    <brk id="195" max="16383" man="1"/>
    <brk id="217" max="16383" man="1"/>
    <brk id="246" max="16383" man="1"/>
  </rowBreaks>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2023-01-03T05:41:15Z</cp:lastPrinted>
  <dcterms:created xsi:type="dcterms:W3CDTF">2014-01-20T05:23:27Z</dcterms:created>
  <dcterms:modified xsi:type="dcterms:W3CDTF">2023-01-03T05:55:49Z</dcterms:modified>
</cp:coreProperties>
</file>