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S16" i="1"/>
  <c r="S10" l="1"/>
  <c r="S13"/>
  <c r="R16"/>
  <c r="R13"/>
  <c r="R10"/>
  <c r="S14" l="1"/>
  <c r="R14"/>
  <c r="S17" l="1"/>
  <c r="R17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R15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<sst xmlns="http://schemas.openxmlformats.org/spreadsheetml/2006/main" count="20" uniqueCount="20">
  <si>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</si>
  <si>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</si>
  <si>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</si>
  <si>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</si>
  <si>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</si>
  <si>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</si>
  <si>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</si>
  <si>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</si>
  <si>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</si>
  <si>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</si>
  <si>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</si>
  <si>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</si>
  <si>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</si>
  <si>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</si>
  <si>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</si>
  <si>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</si>
  <si>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2022(b)</t>
  </si>
  <si>
    <t>2005 -août 2022</t>
  </si>
  <si>
    <t>Date : 09/09/2022</t>
  </si>
  <si>
    <t xml:space="preserve">(b) Recettes collectées provisoires à fin août 2022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</si>
</sst>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showGridLines="0" tabSelected="1" workbookViewId="0">
      <selection activeCell="F23" sqref="F23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7" width="7.88671875" customWidth="1"/>
    <col min="18" max="18" width="9.88671875" customWidth="1"/>
    <col min="19" max="19" width="9.6640625" bestFit="1" customWidth="1"/>
    <col min="20" max="20" width="10.88671875" bestFit="1" customWidth="1"/>
    <col min="21" max="21" width="14.33203125" bestFit="1" customWidth="1"/>
    <col min="22" max="22" width="10.88671875" bestFit="1" customWidth="1"/>
    <col min="23" max="23" width="14.33203125" bestFit="1" customWidth="1"/>
    <col min="24" max="24" width="10.88671875" bestFit="1" customWidth="1"/>
    <col min="25" max="25" width="14.33203125" bestFit="1" customWidth="1"/>
    <col min="26" max="26" width="10.88671875" bestFit="1" customWidth="1"/>
  </cols>
  <sheetData>
    <row r="1" spans="1:19" ht="17.399999999999999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9" ht="17.399999999999999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19" ht="16.8">
      <c r="A4" s="18" t="s">
        <v>18</v>
      </c>
    </row>
    <row r="5" spans="1:19" ht="15" thickBot="1">
      <c r="L5" s="20" t="s">
        <v>5</v>
      </c>
    </row>
    <row r="6" spans="1:19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 t="s">
        <v>16</v>
      </c>
    </row>
    <row r="7" spans="1:19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v>469.30309195000007</v>
      </c>
    </row>
    <row r="8" spans="1:19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v>960.94989716300006</v>
      </c>
    </row>
    <row r="9" spans="1:19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1.4037440350000001</v>
      </c>
      <c r="S9" s="1">
        <v>0.87048490000000023</v>
      </c>
    </row>
    <row r="10" spans="1:19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1895.7241573600002</v>
      </c>
      <c r="S10" s="11">
        <f t="shared" ref="S10" si="2">SUM(S7:S9)</f>
        <v>1431.1234740130003</v>
      </c>
    </row>
    <row r="11" spans="1:19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264.965150618</v>
      </c>
      <c r="S11" s="1">
        <v>171.88179214499996</v>
      </c>
    </row>
    <row r="12" spans="1:19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496.32314904099997</v>
      </c>
      <c r="S12" s="1">
        <v>497.69530666099996</v>
      </c>
    </row>
    <row r="13" spans="1:19" ht="15" customHeight="1" thickBot="1">
      <c r="A13" s="30" t="s">
        <v>14</v>
      </c>
      <c r="B13" s="11">
        <f>SUM(B11:B12)</f>
        <v>154.4865825334</v>
      </c>
      <c r="C13" s="11">
        <f t="shared" ref="C13:L13" si="3">SUM(C11:C12)</f>
        <v>223.6493063588</v>
      </c>
      <c r="D13" s="11">
        <f t="shared" si="3"/>
        <v>240.52971548959999</v>
      </c>
      <c r="E13" s="11">
        <f t="shared" si="3"/>
        <v>304.10000000000002</v>
      </c>
      <c r="F13" s="11">
        <f t="shared" si="3"/>
        <v>227.39999999999998</v>
      </c>
      <c r="G13" s="11">
        <f t="shared" si="3"/>
        <v>271.89999999999998</v>
      </c>
      <c r="H13" s="11">
        <f t="shared" si="3"/>
        <v>310.8</v>
      </c>
      <c r="I13" s="11">
        <f t="shared" si="3"/>
        <v>299.2</v>
      </c>
      <c r="J13" s="11">
        <f t="shared" si="3"/>
        <v>437.3</v>
      </c>
      <c r="K13" s="11">
        <f t="shared" si="3"/>
        <v>378.841298892</v>
      </c>
      <c r="L13" s="11">
        <f t="shared" si="3"/>
        <v>399.42160326300001</v>
      </c>
      <c r="M13" s="11">
        <f t="shared" ref="M13:R13" si="4">SUM(M11:M12)</f>
        <v>388.91953339100002</v>
      </c>
      <c r="N13" s="11">
        <f t="shared" si="4"/>
        <v>464.72192274500003</v>
      </c>
      <c r="O13" s="11">
        <f t="shared" si="4"/>
        <v>659.3470802249999</v>
      </c>
      <c r="P13" s="11">
        <f t="shared" si="4"/>
        <v>796.56995579700015</v>
      </c>
      <c r="Q13" s="11">
        <f t="shared" si="4"/>
        <v>551.90416823600003</v>
      </c>
      <c r="R13" s="11">
        <f t="shared" si="4"/>
        <v>761.2882996589999</v>
      </c>
      <c r="S13" s="11">
        <f t="shared" ref="S13" si="5">SUM(S11:S12)</f>
        <v>669.57709880599987</v>
      </c>
    </row>
    <row r="14" spans="1:19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6">F13+F10</f>
        <v>753.4</v>
      </c>
      <c r="G14" s="26">
        <f t="shared" si="6"/>
        <v>829.4</v>
      </c>
      <c r="H14" s="26">
        <f t="shared" si="6"/>
        <v>997.09999999999991</v>
      </c>
      <c r="I14" s="26">
        <f t="shared" si="6"/>
        <v>1048.6000000000001</v>
      </c>
      <c r="J14" s="26">
        <f t="shared" si="6"/>
        <v>1172.3</v>
      </c>
      <c r="K14" s="26">
        <f t="shared" si="6"/>
        <v>1255.0343522319999</v>
      </c>
      <c r="L14" s="26">
        <f t="shared" ref="L14:R14" si="7">L13+L10</f>
        <v>1459.2016593120002</v>
      </c>
      <c r="M14" s="26">
        <f t="shared" si="7"/>
        <v>1682.6724503779999</v>
      </c>
      <c r="N14" s="26">
        <f t="shared" si="7"/>
        <v>2047.1162835619998</v>
      </c>
      <c r="O14" s="26">
        <f t="shared" si="7"/>
        <v>2427.938971085</v>
      </c>
      <c r="P14" s="26">
        <f t="shared" si="7"/>
        <v>2748.3410242480004</v>
      </c>
      <c r="Q14" s="26">
        <f t="shared" si="7"/>
        <v>2187.3829848939999</v>
      </c>
      <c r="R14" s="26">
        <f t="shared" si="7"/>
        <v>2657.0124570190001</v>
      </c>
      <c r="S14" s="26">
        <f t="shared" ref="S14" si="8">S13+S10</f>
        <v>2100.7005728190002</v>
      </c>
    </row>
    <row r="15" spans="1:19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R15" si="9">G14/F14-1</f>
        <v>0.10087602867002921</v>
      </c>
      <c r="H15" s="5">
        <f t="shared" si="9"/>
        <v>0.20219435736677105</v>
      </c>
      <c r="I15" s="5">
        <f t="shared" si="9"/>
        <v>5.1649784374686813E-2</v>
      </c>
      <c r="J15" s="5">
        <f t="shared" si="9"/>
        <v>0.11796681289338151</v>
      </c>
      <c r="K15" s="5">
        <f t="shared" si="9"/>
        <v>7.0574385594131206E-2</v>
      </c>
      <c r="L15" s="5">
        <f t="shared" si="9"/>
        <v>0.16267866032264489</v>
      </c>
      <c r="M15" s="5">
        <f t="shared" si="9"/>
        <v>0.15314592718552977</v>
      </c>
      <c r="N15" s="5">
        <f t="shared" si="9"/>
        <v>0.21658631963822206</v>
      </c>
      <c r="O15" s="5">
        <f t="shared" si="9"/>
        <v>0.18602884974387757</v>
      </c>
      <c r="P15" s="5">
        <f t="shared" si="9"/>
        <v>0.13196462389654662</v>
      </c>
      <c r="Q15" s="5">
        <f t="shared" si="9"/>
        <v>-0.20410787249645979</v>
      </c>
      <c r="R15" s="5">
        <f t="shared" si="9"/>
        <v>0.21469924351073733</v>
      </c>
      <c r="S15" s="5"/>
    </row>
    <row r="16" spans="1:19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15">
        <f>R14+3202.31572452</f>
        <v>5859.3281815390001</v>
      </c>
      <c r="S16" s="15">
        <f>S14+2252.9515</f>
        <v>4353.6520728190008</v>
      </c>
    </row>
    <row r="17" spans="1:19" ht="28.8" thickBot="1">
      <c r="A17" s="28" t="s">
        <v>15</v>
      </c>
      <c r="B17" s="29">
        <f t="shared" ref="B17:K17" si="10">B14/B16</f>
        <v>0.52628374466488126</v>
      </c>
      <c r="C17" s="29">
        <f t="shared" si="10"/>
        <v>0.49878345359138948</v>
      </c>
      <c r="D17" s="29">
        <f t="shared" si="10"/>
        <v>0.49230019134444436</v>
      </c>
      <c r="E17" s="29">
        <f t="shared" si="10"/>
        <v>0.48273219332279549</v>
      </c>
      <c r="F17" s="29">
        <f t="shared" si="10"/>
        <v>0.42278338945005611</v>
      </c>
      <c r="G17" s="29">
        <f t="shared" si="10"/>
        <v>0.41869857135645411</v>
      </c>
      <c r="H17" s="29">
        <f t="shared" si="10"/>
        <v>0.44624955245255993</v>
      </c>
      <c r="I17" s="29">
        <f t="shared" si="10"/>
        <v>0.46336721166593026</v>
      </c>
      <c r="J17" s="29">
        <f t="shared" si="10"/>
        <v>0.4801163124052914</v>
      </c>
      <c r="K17" s="29">
        <f t="shared" si="10"/>
        <v>0.48550651923868471</v>
      </c>
      <c r="L17" s="29">
        <f t="shared" ref="L17:Q17" si="11">L14/L16</f>
        <v>0.48454721725404071</v>
      </c>
      <c r="M17" s="29">
        <f t="shared" si="11"/>
        <v>0.46286452107651765</v>
      </c>
      <c r="N17" s="29">
        <f t="shared" si="11"/>
        <v>0.47297892715706036</v>
      </c>
      <c r="O17" s="29">
        <f t="shared" si="11"/>
        <v>0.48782073457321462</v>
      </c>
      <c r="P17" s="29">
        <f t="shared" si="11"/>
        <v>0.48918534395060748</v>
      </c>
      <c r="Q17" s="29">
        <f t="shared" si="11"/>
        <v>0.45147258785144528</v>
      </c>
      <c r="R17" s="29">
        <f t="shared" ref="R17:S17" si="12">R14/R16</f>
        <v>0.453467082692254</v>
      </c>
      <c r="S17" s="29">
        <f t="shared" si="12"/>
        <v>0.48251457343921172</v>
      </c>
    </row>
    <row r="18" spans="1:19">
      <c r="A18" s="12" t="s">
        <v>10</v>
      </c>
      <c r="Q18" s="33"/>
      <c r="R18" s="33"/>
      <c r="S18" s="33"/>
    </row>
    <row r="19" spans="1:19">
      <c r="A19" s="22" t="s">
        <v>12</v>
      </c>
      <c r="L19" s="27"/>
      <c r="M19" s="21"/>
      <c r="N19" s="21"/>
      <c r="O19" s="21"/>
      <c r="P19" s="21"/>
      <c r="Q19" s="21"/>
      <c r="R19" s="21"/>
      <c r="S19" s="21"/>
    </row>
    <row r="20" spans="1:19">
      <c r="A20" s="22" t="s">
        <v>19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  <c r="S20" s="17"/>
    </row>
    <row r="21" spans="1:19">
      <c r="A21" s="23"/>
      <c r="M21" s="27"/>
      <c r="N21" s="27"/>
      <c r="O21" s="32"/>
      <c r="P21" s="27"/>
      <c r="Q21" s="31"/>
      <c r="R21" s="31"/>
      <c r="S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2021-11-12T08:22:09Z</cp:lastPrinted>
  <dcterms:created xsi:type="dcterms:W3CDTF">2014-09-18T09:05:36Z</dcterms:created>
  <dcterms:modified xsi:type="dcterms:W3CDTF">2022-09-09T04:56:30Z</dcterms:modified>
</cp:coreProperties>
</file>