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3" sheetId="1" r:id="rId1"/>
  </sheets>
  <calcPr calcId="124519"/>
</workbook>
</file>

<file path=xl/calcChain.xml><?xml version="1.0" encoding="utf-8"?>
<calcChain xmlns="http://schemas.openxmlformats.org/spreadsheetml/2006/main">
  <c r="K35" i="1"/>
  <c r="L35"/>
  <c r="F90"/>
  <c r="G90"/>
  <c r="H90"/>
  <c r="I90"/>
  <c r="J90"/>
  <c r="D274"/>
  <c r="E271" s="1"/>
  <c r="B274"/>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73" l="1"/>
  <c r="C273"/>
  <c r="E272"/>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4" l="1"/>
  <c r="C274"/>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49"/>
  <c r="K64"/>
  <c r="K79"/>
  <c r="K90"/>
  <c r="K102"/>
  <c r="K117"/>
  <c r="K132"/>
  <c r="J102"/>
  <c r="J117"/>
  <c r="J132"/>
  <c r="J79"/>
  <c r="J64"/>
  <c r="J49"/>
  <c r="J35"/>
  <c r="I132"/>
  <c r="I117"/>
  <c r="I102"/>
  <c r="I79"/>
  <c r="I64"/>
  <c r="I49"/>
  <c r="I35"/>
  <c r="H132"/>
  <c r="H117"/>
  <c r="H102"/>
  <c r="H79"/>
  <c r="H64"/>
  <c r="H35"/>
  <c r="G35"/>
  <c r="G64"/>
  <c r="G79"/>
  <c r="G102"/>
  <c r="G117"/>
  <c r="G132"/>
  <c r="F132"/>
  <c r="F117"/>
  <c r="F102"/>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<sst xmlns="http://schemas.openxmlformats.org/spreadsheetml/2006/main" count="322" uniqueCount="104">
  <si>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</si>
  <si>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</si>
  <si>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</si>
  <si>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</si>
  <si>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</si>
  <si>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</si>
  <si>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</si>
  <si>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</si>
  <si>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</si>
  <si>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</si>
  <si>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</si>
  <si>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</si>
  <si>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</si>
  <si>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</si>
  <si>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</si>
  <si>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</si>
  <si>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</si>
  <si>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</si>
  <si>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</si>
  <si>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</si>
  <si>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</si>
  <si>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</si>
  <si>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</si>
  <si>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</si>
  <si>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</si>
  <si>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</si>
  <si>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</si>
  <si>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</si>
  <si>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</si>
  <si>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</si>
  <si>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</si>
  <si>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</si>
  <si>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</si>
  <si>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</si>
  <si>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</si>
  <si>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</si>
  <si>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</si>
  <si>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</si>
  <si>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</si>
  <si>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</si>
  <si>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</si>
  <si>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</si>
  <si>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</si>
  <si>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</si>
  <si>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</si>
  <si>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</si>
  <si>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</si>
  <si>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</si>
  <si>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</si>
  <si>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</si>
  <si>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</si>
  <si>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</si>
  <si>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</si>
  <si>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</si>
  <si>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</si>
  <si>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</si>
  <si>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</si>
  <si>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</si>
  <si>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</si>
  <si>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</si>
  <si>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</si>
  <si>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</si>
  <si>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</si>
  <si>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</si>
  <si>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</si>
  <si>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</si>
  <si>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</si>
  <si>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</si>
  <si>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</si>
  <si>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</si>
  <si>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</si>
  <si>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</si>
  <si>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</si>
  <si>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</si>
  <si>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</si>
  <si>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</si>
  <si>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</si>
  <si>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</si>
  <si>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</si>
  <si>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</si>
  <si>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</si>
  <si>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</si>
  <si>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</si>
  <si>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</si>
  <si>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</si>
  <si>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</si>
  <si>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</si>
  <si>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</si>
  <si>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</si>
  <si>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</si>
  <si>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</si>
  <si>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</si>
  <si>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</si>
  <si>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</si>
  <si>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</si>
  <si>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</si>
  <si>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</si>
  <si>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</si>
  <si>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</si>
  <si>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USMCA_ACEUM</t>
  </si>
  <si>
    <t>Accord entre les Etats-Unis d'Amérique, le Mexique et le Canada</t>
  </si>
  <si>
    <t>MATERIEL MILITAIRE FORCES NATIONALES</t>
  </si>
  <si>
    <t>Valeur Import&amp;Export exonérée</t>
  </si>
  <si>
    <t>PARTIE 3 : EXONERATION DE DROITS ET TAXES A L'IMPORTATION ET A L'EXPORTATION A FIN NOVEMBRE 2023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</si>
</sst>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6"/>
  <sheetViews>
    <sheetView showGridLines="0" tabSelected="1" topLeftCell="A247" workbookViewId="0">
      <selection activeCell="D251" sqref="D251:D273"/>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50</v>
      </c>
      <c r="B1" s="67"/>
      <c r="C1" s="67"/>
      <c r="D1" s="67"/>
      <c r="E1" s="67"/>
      <c r="F1" s="67"/>
      <c r="G1" s="67"/>
      <c r="H1" s="67"/>
      <c r="I1" s="67"/>
      <c r="J1" s="67"/>
      <c r="K1" s="67"/>
      <c r="L1" s="9"/>
    </row>
    <row r="2" spans="1:12" ht="15.6">
      <c r="A2" s="4" t="s">
        <v>28</v>
      </c>
    </row>
    <row r="9" spans="1:12" ht="15.75" customHeight="1" thickBot="1"/>
    <row r="10" spans="1:12" ht="15.75" customHeight="1" thickBot="1">
      <c r="A10" s="5" t="s">
        <v>29</v>
      </c>
      <c r="B10" s="68" t="s">
        <v>30</v>
      </c>
      <c r="C10" s="69"/>
      <c r="D10" s="69"/>
      <c r="E10" s="69"/>
      <c r="F10" s="69"/>
      <c r="G10" s="69"/>
      <c r="H10" s="69"/>
      <c r="I10" s="69"/>
      <c r="J10" s="69"/>
      <c r="K10" s="70"/>
      <c r="L10" s="10"/>
    </row>
    <row r="11" spans="1:12" ht="15.75" customHeight="1" thickBot="1">
      <c r="A11" s="6" t="s">
        <v>99</v>
      </c>
      <c r="B11" s="71" t="s">
        <v>100</v>
      </c>
      <c r="C11" s="72"/>
      <c r="D11" s="72"/>
      <c r="E11" s="72"/>
      <c r="F11" s="72"/>
      <c r="G11" s="72"/>
      <c r="H11" s="72"/>
      <c r="I11" s="72"/>
      <c r="J11" s="72"/>
      <c r="K11" s="73"/>
      <c r="L11" s="11"/>
    </row>
    <row r="12" spans="1:12" ht="15.75" customHeight="1" thickBot="1">
      <c r="A12" s="6" t="s">
        <v>9</v>
      </c>
      <c r="B12" s="74" t="s">
        <v>31</v>
      </c>
      <c r="C12" s="72"/>
      <c r="D12" s="72"/>
      <c r="E12" s="72"/>
      <c r="F12" s="72"/>
      <c r="G12" s="72"/>
      <c r="H12" s="72"/>
      <c r="I12" s="72"/>
      <c r="J12" s="72"/>
      <c r="K12" s="73"/>
      <c r="L12" s="11"/>
    </row>
    <row r="13" spans="1:12" ht="15.75" customHeight="1" thickBot="1">
      <c r="A13" s="6" t="s">
        <v>32</v>
      </c>
      <c r="B13" s="74" t="s">
        <v>33</v>
      </c>
      <c r="C13" s="72"/>
      <c r="D13" s="72"/>
      <c r="E13" s="72"/>
      <c r="F13" s="72"/>
      <c r="G13" s="72"/>
      <c r="H13" s="72"/>
      <c r="I13" s="72"/>
      <c r="J13" s="72"/>
      <c r="K13" s="73"/>
      <c r="L13" s="11"/>
    </row>
    <row r="14" spans="1:12" ht="15.75" customHeight="1" thickBot="1">
      <c r="A14" s="6" t="s">
        <v>34</v>
      </c>
      <c r="B14" s="74" t="s">
        <v>35</v>
      </c>
      <c r="C14" s="72"/>
      <c r="D14" s="72"/>
      <c r="E14" s="72"/>
      <c r="F14" s="72"/>
      <c r="G14" s="72"/>
      <c r="H14" s="72"/>
      <c r="I14" s="72"/>
      <c r="J14" s="72"/>
      <c r="K14" s="73"/>
      <c r="L14" s="11"/>
    </row>
    <row r="15" spans="1:12" ht="15.75" customHeight="1" thickBot="1">
      <c r="A15" s="6" t="s">
        <v>14</v>
      </c>
      <c r="B15" s="74" t="s">
        <v>36</v>
      </c>
      <c r="C15" s="72"/>
      <c r="D15" s="72"/>
      <c r="E15" s="72"/>
      <c r="F15" s="72"/>
      <c r="G15" s="72"/>
      <c r="H15" s="72"/>
      <c r="I15" s="72"/>
      <c r="J15" s="72"/>
      <c r="K15" s="73"/>
      <c r="L15" s="11"/>
    </row>
    <row r="16" spans="1:12" ht="15.75" customHeight="1" thickBot="1">
      <c r="A16" s="6" t="s">
        <v>15</v>
      </c>
      <c r="B16" s="71" t="s">
        <v>49</v>
      </c>
      <c r="C16" s="72"/>
      <c r="D16" s="72"/>
      <c r="E16" s="72"/>
      <c r="F16" s="72"/>
      <c r="G16" s="72"/>
      <c r="H16" s="72"/>
      <c r="I16" s="72"/>
      <c r="J16" s="72"/>
      <c r="K16" s="73"/>
      <c r="L16" s="11"/>
    </row>
    <row r="20" spans="1:18" ht="15.6">
      <c r="A20" s="7" t="s">
        <v>37</v>
      </c>
    </row>
    <row r="22" spans="1:18" ht="15.6">
      <c r="A22" s="78" t="s">
        <v>97</v>
      </c>
      <c r="B22" s="78"/>
      <c r="C22" s="78"/>
      <c r="D22" s="78"/>
      <c r="E22" s="78"/>
      <c r="F22" s="78"/>
      <c r="G22" s="78"/>
      <c r="H22" s="78"/>
      <c r="I22" s="78"/>
      <c r="J22" s="78"/>
      <c r="K22" s="78"/>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v>317.99831840699966</v>
      </c>
      <c r="G27" s="45">
        <v>210.6203277499998</v>
      </c>
      <c r="H27" s="45">
        <v>226.9574704450001</v>
      </c>
      <c r="I27" s="45">
        <v>137.43708592000004</v>
      </c>
      <c r="J27" s="45">
        <v>79.61827849300002</v>
      </c>
      <c r="K27" s="45">
        <v>60.477817423999994</v>
      </c>
      <c r="L27" s="45">
        <v>182.12070544699975</v>
      </c>
      <c r="M27" s="45"/>
      <c r="N27" s="46">
        <f>SUM(B27:M27)</f>
        <v>2675.0673075269992</v>
      </c>
      <c r="O27" s="24"/>
      <c r="P27" s="25"/>
      <c r="Q27"/>
      <c r="R27"/>
    </row>
    <row r="28" spans="1:18">
      <c r="A28" s="44" t="s">
        <v>0</v>
      </c>
      <c r="B28" s="45">
        <v>44.949705666</v>
      </c>
      <c r="C28" s="45">
        <v>50.791551763999983</v>
      </c>
      <c r="D28" s="45">
        <v>35.175266833000009</v>
      </c>
      <c r="E28" s="45">
        <v>67.988950755999994</v>
      </c>
      <c r="F28" s="45">
        <v>82.740693373999974</v>
      </c>
      <c r="G28" s="45">
        <v>97.738952758999972</v>
      </c>
      <c r="H28" s="45">
        <v>47.116786376999997</v>
      </c>
      <c r="I28" s="45">
        <v>35.947097604999982</v>
      </c>
      <c r="J28" s="45">
        <v>38.636848548999993</v>
      </c>
      <c r="K28" s="45">
        <v>19.185245889000004</v>
      </c>
      <c r="L28" s="45">
        <v>36.047792146000006</v>
      </c>
      <c r="M28" s="45"/>
      <c r="N28" s="46">
        <f t="shared" ref="N28:N35" si="0">SUM(B28:M28)</f>
        <v>556.31889171799992</v>
      </c>
      <c r="O28" s="24"/>
      <c r="P28" s="25"/>
      <c r="Q28"/>
      <c r="R28"/>
    </row>
    <row r="29" spans="1:18">
      <c r="A29" s="44" t="s">
        <v>1</v>
      </c>
      <c r="B29" s="45">
        <v>13.995483013999996</v>
      </c>
      <c r="C29" s="45">
        <v>42.591154857000006</v>
      </c>
      <c r="D29" s="45">
        <v>20.454191793000003</v>
      </c>
      <c r="E29" s="45">
        <v>13.618897621999999</v>
      </c>
      <c r="F29" s="45">
        <v>26.075912197000001</v>
      </c>
      <c r="G29" s="45">
        <v>21.518710431999992</v>
      </c>
      <c r="H29" s="45">
        <v>27.157046196000014</v>
      </c>
      <c r="I29" s="45">
        <v>10.443985667000002</v>
      </c>
      <c r="J29" s="45">
        <v>20.018226621000004</v>
      </c>
      <c r="K29" s="45">
        <v>10.694156612</v>
      </c>
      <c r="L29" s="45">
        <v>22.860220667000004</v>
      </c>
      <c r="M29" s="45"/>
      <c r="N29" s="46">
        <f t="shared" si="0"/>
        <v>229.42798567799997</v>
      </c>
      <c r="O29" s="24"/>
      <c r="P29" s="25"/>
      <c r="Q29"/>
      <c r="R29"/>
    </row>
    <row r="30" spans="1:18">
      <c r="A30" s="44" t="s">
        <v>2</v>
      </c>
      <c r="B30" s="45">
        <v>500.24976236000003</v>
      </c>
      <c r="C30" s="45">
        <v>354.38261517700005</v>
      </c>
      <c r="D30" s="45">
        <v>365.16998616800004</v>
      </c>
      <c r="E30" s="45">
        <v>376.11330396399995</v>
      </c>
      <c r="F30" s="45">
        <v>368.99471716900001</v>
      </c>
      <c r="G30" s="45">
        <v>369.90171678500002</v>
      </c>
      <c r="H30" s="45">
        <v>368.98821597800008</v>
      </c>
      <c r="I30" s="45">
        <v>394.03936640599994</v>
      </c>
      <c r="J30" s="45">
        <v>315.92524330399999</v>
      </c>
      <c r="K30" s="45">
        <v>370.80532011399993</v>
      </c>
      <c r="L30" s="45">
        <v>27.119549417999998</v>
      </c>
      <c r="M30" s="45"/>
      <c r="N30" s="46">
        <f t="shared" si="0"/>
        <v>3811.6897968430003</v>
      </c>
      <c r="O30" s="24"/>
      <c r="P30" s="25"/>
      <c r="Q30"/>
      <c r="R30"/>
    </row>
    <row r="31" spans="1:18">
      <c r="A31" s="44" t="s">
        <v>3</v>
      </c>
      <c r="B31" s="45">
        <v>24.232477328999991</v>
      </c>
      <c r="C31" s="45">
        <v>41.676557974999994</v>
      </c>
      <c r="D31" s="45">
        <v>29.159885333999995</v>
      </c>
      <c r="E31" s="45">
        <v>50.068385092999996</v>
      </c>
      <c r="F31" s="45">
        <v>36.565928167999992</v>
      </c>
      <c r="G31" s="45">
        <v>38.181992636999993</v>
      </c>
      <c r="H31" s="45">
        <v>27.405526933999997</v>
      </c>
      <c r="I31" s="45">
        <v>23.848759709999989</v>
      </c>
      <c r="J31" s="45">
        <v>35.795173651999995</v>
      </c>
      <c r="K31" s="45">
        <v>56.944465422000015</v>
      </c>
      <c r="L31" s="45">
        <v>33.565824237000001</v>
      </c>
      <c r="M31" s="45"/>
      <c r="N31" s="46">
        <f t="shared" si="0"/>
        <v>397.44497649099998</v>
      </c>
      <c r="O31" s="24"/>
      <c r="P31" s="25"/>
      <c r="Q31"/>
      <c r="R31"/>
    </row>
    <row r="32" spans="1:18">
      <c r="A32" s="44" t="s">
        <v>4</v>
      </c>
      <c r="B32" s="45">
        <v>121.58245978300003</v>
      </c>
      <c r="C32" s="45">
        <v>55.228028698999992</v>
      </c>
      <c r="D32" s="45">
        <v>98.174400451000054</v>
      </c>
      <c r="E32" s="45">
        <v>182.12767847199999</v>
      </c>
      <c r="F32" s="45">
        <v>141.37407254600012</v>
      </c>
      <c r="G32" s="45">
        <v>112.89778782100001</v>
      </c>
      <c r="H32" s="45">
        <v>163.54001234599991</v>
      </c>
      <c r="I32" s="45">
        <v>194.80035357700018</v>
      </c>
      <c r="J32" s="45">
        <v>139.8122553820001</v>
      </c>
      <c r="K32" s="45">
        <v>120.64953950500004</v>
      </c>
      <c r="L32" s="45">
        <v>97.798474944999995</v>
      </c>
      <c r="M32" s="45"/>
      <c r="N32" s="46">
        <f t="shared" si="0"/>
        <v>1427.9850635270004</v>
      </c>
      <c r="O32" s="24"/>
      <c r="P32" s="25"/>
      <c r="Q32"/>
      <c r="R32"/>
    </row>
    <row r="33" spans="1:20">
      <c r="A33" s="44" t="s">
        <v>5</v>
      </c>
      <c r="B33" s="45">
        <v>180.43410981399975</v>
      </c>
      <c r="C33" s="45">
        <v>180.80995299100039</v>
      </c>
      <c r="D33" s="45">
        <v>184.06825631900011</v>
      </c>
      <c r="E33" s="45">
        <v>183.01681858799975</v>
      </c>
      <c r="F33" s="45">
        <v>183.20560373800026</v>
      </c>
      <c r="G33" s="45">
        <v>231.2544503229997</v>
      </c>
      <c r="H33" s="45">
        <v>253.96057343100006</v>
      </c>
      <c r="I33" s="45">
        <v>238.41736040799981</v>
      </c>
      <c r="J33" s="45">
        <v>209.28451596699978</v>
      </c>
      <c r="K33" s="45">
        <v>179.88097950600027</v>
      </c>
      <c r="L33" s="45">
        <v>167.6877731820002</v>
      </c>
      <c r="M33" s="45"/>
      <c r="N33" s="46">
        <f t="shared" si="0"/>
        <v>2192.020394267</v>
      </c>
      <c r="O33" s="24"/>
      <c r="P33" s="25"/>
      <c r="Q33"/>
      <c r="R33"/>
    </row>
    <row r="34" spans="1:20">
      <c r="A34" s="44" t="s">
        <v>6</v>
      </c>
      <c r="B34" s="45">
        <v>94.248771130999884</v>
      </c>
      <c r="C34" s="45">
        <v>79.492210098999962</v>
      </c>
      <c r="D34" s="45">
        <v>76.041033295000091</v>
      </c>
      <c r="E34" s="45">
        <v>69.975887624000023</v>
      </c>
      <c r="F34" s="45">
        <v>152.43856665800004</v>
      </c>
      <c r="G34" s="45">
        <v>352.71727481400046</v>
      </c>
      <c r="H34" s="45">
        <v>98.356484883000121</v>
      </c>
      <c r="I34" s="45">
        <v>104.31204642599991</v>
      </c>
      <c r="J34" s="45">
        <v>384.39855763400004</v>
      </c>
      <c r="K34" s="45">
        <v>107.51736977799999</v>
      </c>
      <c r="L34" s="45">
        <v>105.86841267599988</v>
      </c>
      <c r="M34" s="45"/>
      <c r="N34" s="46">
        <f t="shared" si="0"/>
        <v>1625.3666150180006</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1309.3938122570003</v>
      </c>
      <c r="G35" s="48">
        <f t="shared" si="3"/>
        <v>1434.8312133209997</v>
      </c>
      <c r="H35" s="48">
        <f t="shared" ref="H35:I35" si="4">SUM(H27:H34)</f>
        <v>1213.4821165900003</v>
      </c>
      <c r="I35" s="48">
        <f t="shared" si="4"/>
        <v>1139.2460557189995</v>
      </c>
      <c r="J35" s="48">
        <f t="shared" ref="J35:K35" si="5">SUM(J27:J34)</f>
        <v>1223.4890996020001</v>
      </c>
      <c r="K35" s="48">
        <f t="shared" si="5"/>
        <v>926.15489425000021</v>
      </c>
      <c r="L35" s="48">
        <f t="shared" ref="L35:M35" si="6">SUM(L27:L34)</f>
        <v>673.06875271799981</v>
      </c>
      <c r="M35" s="48">
        <f t="shared" si="6"/>
        <v>0</v>
      </c>
      <c r="N35" s="48">
        <f t="shared" si="0"/>
        <v>12915.321031068997</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v>298.39776245929329</v>
      </c>
      <c r="G37" s="53">
        <v>326.07038030581197</v>
      </c>
      <c r="H37" s="53">
        <v>269.63791290697111</v>
      </c>
      <c r="I37" s="53">
        <v>256.02535761936304</v>
      </c>
      <c r="J37" s="53">
        <v>273.85150426759265</v>
      </c>
      <c r="K37" s="53">
        <v>205.36474239840925</v>
      </c>
      <c r="L37" s="53">
        <v>149.64288315759808</v>
      </c>
      <c r="M37" s="53"/>
      <c r="N37" s="54">
        <f>SUM(B37:M37)</f>
        <v>2929.5178909493948</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v>29.955561059999933</v>
      </c>
      <c r="G41" s="45">
        <v>36.214379179999952</v>
      </c>
      <c r="H41" s="45">
        <v>32.825411199999941</v>
      </c>
      <c r="I41" s="45">
        <v>21.234996589999984</v>
      </c>
      <c r="J41" s="45">
        <v>30.162539139999936</v>
      </c>
      <c r="K41" s="45">
        <v>18.664938679999977</v>
      </c>
      <c r="L41" s="45">
        <v>28.859316289999956</v>
      </c>
      <c r="M41" s="45"/>
      <c r="N41" s="46">
        <f t="shared" ref="N41:N49" si="7">SUM(B41:M41)</f>
        <v>244.11933341999961</v>
      </c>
      <c r="O41" s="24"/>
      <c r="P41" s="25"/>
      <c r="Q41"/>
      <c r="R41"/>
    </row>
    <row r="42" spans="1:20">
      <c r="A42" s="44" t="s">
        <v>0</v>
      </c>
      <c r="B42" s="45">
        <v>0.97959211999999973</v>
      </c>
      <c r="C42" s="45">
        <v>1.4872612499999998</v>
      </c>
      <c r="D42" s="45">
        <v>1.0253280200000003</v>
      </c>
      <c r="E42" s="45">
        <v>1.7819064199999981</v>
      </c>
      <c r="F42" s="45">
        <v>2.4230061199999975</v>
      </c>
      <c r="G42" s="45">
        <v>3.0849657300000008</v>
      </c>
      <c r="H42" s="45">
        <v>1.6946244599999991</v>
      </c>
      <c r="I42" s="45">
        <v>1.4219381900000005</v>
      </c>
      <c r="J42" s="45">
        <v>1.5969979799999996</v>
      </c>
      <c r="K42" s="45">
        <v>0.96001952999999984</v>
      </c>
      <c r="L42" s="45">
        <v>1.2535192200000005</v>
      </c>
      <c r="M42" s="45"/>
      <c r="N42" s="46">
        <f t="shared" si="7"/>
        <v>17.709159039999996</v>
      </c>
      <c r="O42" s="24"/>
      <c r="P42" s="25"/>
      <c r="Q42"/>
      <c r="R42"/>
    </row>
    <row r="43" spans="1:20">
      <c r="A43" s="44" t="s">
        <v>1</v>
      </c>
      <c r="B43" s="45">
        <v>0.15595566</v>
      </c>
      <c r="C43" s="45">
        <v>0.16026133000000006</v>
      </c>
      <c r="D43" s="45">
        <v>0.16392786000000006</v>
      </c>
      <c r="E43" s="45">
        <v>0.11942496000000004</v>
      </c>
      <c r="F43" s="45">
        <v>0.2862959499999998</v>
      </c>
      <c r="G43" s="45">
        <v>0.24722731000000003</v>
      </c>
      <c r="H43" s="45">
        <v>0.26163406</v>
      </c>
      <c r="I43" s="45">
        <v>0.13357147</v>
      </c>
      <c r="J43" s="45">
        <v>0.2824152399999999</v>
      </c>
      <c r="K43" s="45">
        <v>0.24550756999999995</v>
      </c>
      <c r="L43" s="45">
        <v>0.34044642999999991</v>
      </c>
      <c r="M43" s="45"/>
      <c r="N43" s="46">
        <f t="shared" si="7"/>
        <v>2.3966678399999997</v>
      </c>
      <c r="O43" s="24"/>
      <c r="P43" s="25"/>
      <c r="Q43"/>
      <c r="R43"/>
    </row>
    <row r="44" spans="1:20">
      <c r="A44" s="44" t="s">
        <v>2</v>
      </c>
      <c r="B44" s="45">
        <v>3.8720000000000012</v>
      </c>
      <c r="C44" s="45">
        <v>2.8940000000000001</v>
      </c>
      <c r="D44" s="45">
        <v>3.1</v>
      </c>
      <c r="E44" s="45">
        <v>3.4930000000000008</v>
      </c>
      <c r="F44" s="45">
        <v>3.5060000000000007</v>
      </c>
      <c r="G44" s="45">
        <v>3.5680000000000018</v>
      </c>
      <c r="H44" s="45">
        <v>3.5170000000000008</v>
      </c>
      <c r="I44" s="45">
        <v>3.8910000000000018</v>
      </c>
      <c r="J44" s="45">
        <v>3.1899999999999995</v>
      </c>
      <c r="K44" s="45">
        <v>3.9230060000000013</v>
      </c>
      <c r="L44" s="45">
        <v>0.23699999999999999</v>
      </c>
      <c r="M44" s="45"/>
      <c r="N44" s="46">
        <f t="shared" si="7"/>
        <v>35.191006000000009</v>
      </c>
      <c r="O44" s="24"/>
      <c r="P44" s="25"/>
      <c r="Q44"/>
      <c r="R44"/>
    </row>
    <row r="45" spans="1:20">
      <c r="A45" s="44" t="s">
        <v>3</v>
      </c>
      <c r="B45" s="45">
        <v>3.1390222300000019</v>
      </c>
      <c r="C45" s="45">
        <v>2.6853242100000014</v>
      </c>
      <c r="D45" s="45">
        <v>2.2445224899999978</v>
      </c>
      <c r="E45" s="45">
        <v>3.2128575800000028</v>
      </c>
      <c r="F45" s="45">
        <v>2.6445596400000015</v>
      </c>
      <c r="G45" s="45">
        <v>3.3958095300000015</v>
      </c>
      <c r="H45" s="45">
        <v>1.8228419</v>
      </c>
      <c r="I45" s="45">
        <v>3.4126479899999991</v>
      </c>
      <c r="J45" s="45">
        <v>3.7575731100000005</v>
      </c>
      <c r="K45" s="45">
        <v>8.727082980000004</v>
      </c>
      <c r="L45" s="45">
        <v>3.2369926200000023</v>
      </c>
      <c r="M45" s="45"/>
      <c r="N45" s="46">
        <f t="shared" si="7"/>
        <v>38.279234280000011</v>
      </c>
      <c r="O45" s="24"/>
      <c r="P45" s="25"/>
      <c r="Q45"/>
      <c r="R45"/>
    </row>
    <row r="46" spans="1:20">
      <c r="A46" s="44" t="s">
        <v>4</v>
      </c>
      <c r="B46" s="45">
        <v>69.330039049999968</v>
      </c>
      <c r="C46" s="45">
        <v>17.367169249999996</v>
      </c>
      <c r="D46" s="45">
        <v>74.509743020000045</v>
      </c>
      <c r="E46" s="45">
        <v>107.09543151000008</v>
      </c>
      <c r="F46" s="45">
        <v>66.060155540000068</v>
      </c>
      <c r="G46" s="45">
        <v>64.891682289999977</v>
      </c>
      <c r="H46" s="45">
        <v>88.271531220000028</v>
      </c>
      <c r="I46" s="45">
        <v>118.67210381</v>
      </c>
      <c r="J46" s="45">
        <v>87.925204630000081</v>
      </c>
      <c r="K46" s="45">
        <v>65.295842050000005</v>
      </c>
      <c r="L46" s="45">
        <v>64.613751499999964</v>
      </c>
      <c r="M46" s="45"/>
      <c r="N46" s="46">
        <f t="shared" si="7"/>
        <v>824.0326538700001</v>
      </c>
      <c r="O46" s="24"/>
      <c r="P46" s="25"/>
      <c r="Q46"/>
      <c r="R46"/>
    </row>
    <row r="47" spans="1:20">
      <c r="A47" s="44" t="s">
        <v>5</v>
      </c>
      <c r="B47" s="45">
        <v>3.351828759999997</v>
      </c>
      <c r="C47" s="45">
        <v>3.4573312099999942</v>
      </c>
      <c r="D47" s="45">
        <v>3.745677880000001</v>
      </c>
      <c r="E47" s="45">
        <v>2.8969707199999926</v>
      </c>
      <c r="F47" s="45">
        <v>4.0557438899999925</v>
      </c>
      <c r="G47" s="45">
        <v>4.7317269500000023</v>
      </c>
      <c r="H47" s="45">
        <v>4.568684929999999</v>
      </c>
      <c r="I47" s="45">
        <v>4.0455262499999973</v>
      </c>
      <c r="J47" s="45">
        <v>3.8737807499999968</v>
      </c>
      <c r="K47" s="45">
        <v>3.4660341100000007</v>
      </c>
      <c r="L47" s="45">
        <v>3.0550341500000102</v>
      </c>
      <c r="M47" s="45"/>
      <c r="N47" s="46">
        <f t="shared" si="7"/>
        <v>41.248339599999987</v>
      </c>
      <c r="O47" s="24"/>
      <c r="P47" s="25"/>
      <c r="Q47"/>
      <c r="R47"/>
    </row>
    <row r="48" spans="1:20">
      <c r="A48" s="44" t="s">
        <v>6</v>
      </c>
      <c r="B48" s="45">
        <v>14.240175919999997</v>
      </c>
      <c r="C48" s="45">
        <v>11.141718389999975</v>
      </c>
      <c r="D48" s="45">
        <v>17.784451230000016</v>
      </c>
      <c r="E48" s="45">
        <v>13.175169140000003</v>
      </c>
      <c r="F48" s="45">
        <v>22.978699789999965</v>
      </c>
      <c r="G48" s="45">
        <v>18.25477178999995</v>
      </c>
      <c r="H48" s="45">
        <v>19.38380102999999</v>
      </c>
      <c r="I48" s="45">
        <v>18.318892929999929</v>
      </c>
      <c r="J48" s="45">
        <v>17.22126992999997</v>
      </c>
      <c r="K48" s="45">
        <v>14.966872019999968</v>
      </c>
      <c r="L48" s="45">
        <v>9.7976696099999785</v>
      </c>
      <c r="M48" s="45"/>
      <c r="N48" s="46">
        <f t="shared" si="7"/>
        <v>177.26349177999973</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131.91002198999996</v>
      </c>
      <c r="G49" s="48">
        <f t="shared" si="10"/>
        <v>134.38856277999989</v>
      </c>
      <c r="H49" s="48">
        <f t="shared" ref="H49:I49" si="11">SUM(H41:H48)</f>
        <v>152.34552879999995</v>
      </c>
      <c r="I49" s="48">
        <f t="shared" si="11"/>
        <v>171.13067722999989</v>
      </c>
      <c r="J49" s="48">
        <f t="shared" ref="J49:K49" si="12">SUM(J41:J48)</f>
        <v>148.00978078</v>
      </c>
      <c r="K49" s="48">
        <f t="shared" si="12"/>
        <v>116.24930293999995</v>
      </c>
      <c r="L49" s="48">
        <f t="shared" ref="L49:M49" si="13">SUM(L41:L48)</f>
        <v>111.39372981999992</v>
      </c>
      <c r="M49" s="48">
        <f t="shared" si="13"/>
        <v>0</v>
      </c>
      <c r="N49" s="48">
        <f t="shared" si="7"/>
        <v>1380.2398858299996</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99</v>
      </c>
      <c r="B55" s="45">
        <v>165.70818518199994</v>
      </c>
      <c r="C55" s="45">
        <v>169.19642426699994</v>
      </c>
      <c r="D55" s="45">
        <v>264.14903149000025</v>
      </c>
      <c r="E55" s="45">
        <v>279.65719436199981</v>
      </c>
      <c r="F55" s="45">
        <v>193.62057813000001</v>
      </c>
      <c r="G55" s="45">
        <v>179.09112924699971</v>
      </c>
      <c r="H55" s="45">
        <v>184.09034660399999</v>
      </c>
      <c r="I55" s="45">
        <v>315.28644873199971</v>
      </c>
      <c r="J55" s="45">
        <v>143.81375241200018</v>
      </c>
      <c r="K55" s="45">
        <v>159.06302052799992</v>
      </c>
      <c r="L55" s="45">
        <v>114.91769131600002</v>
      </c>
      <c r="M55" s="45"/>
      <c r="N55" s="46">
        <f t="shared" ref="N55:N64" si="14">SUM(B55:M55)</f>
        <v>2168.5938022699993</v>
      </c>
      <c r="O55" s="24"/>
      <c r="P55" s="25"/>
      <c r="Q55"/>
      <c r="R55"/>
    </row>
    <row r="56" spans="1:20">
      <c r="A56" s="44" t="s">
        <v>9</v>
      </c>
      <c r="B56" s="45">
        <v>126.46541044299998</v>
      </c>
      <c r="C56" s="45">
        <v>91.294736089999972</v>
      </c>
      <c r="D56" s="45">
        <v>66.73386914999999</v>
      </c>
      <c r="E56" s="45">
        <v>46.690292020000001</v>
      </c>
      <c r="F56" s="45">
        <v>137.17607795299998</v>
      </c>
      <c r="G56" s="45">
        <v>64.380547258000007</v>
      </c>
      <c r="H56" s="45">
        <v>47.571360597999977</v>
      </c>
      <c r="I56" s="45">
        <v>39.617935205000009</v>
      </c>
      <c r="J56" s="45">
        <v>42.938972103000012</v>
      </c>
      <c r="K56" s="45">
        <v>41.753001004000005</v>
      </c>
      <c r="L56" s="45">
        <v>68.62317780699999</v>
      </c>
      <c r="M56" s="45"/>
      <c r="N56" s="46">
        <f t="shared" si="14"/>
        <v>773.24537963099988</v>
      </c>
      <c r="O56" s="24"/>
      <c r="P56" s="25"/>
      <c r="Q56"/>
      <c r="R56"/>
    </row>
    <row r="57" spans="1:20">
      <c r="A57" s="44" t="s">
        <v>10</v>
      </c>
      <c r="B57" s="45">
        <v>193.63224912699974</v>
      </c>
      <c r="C57" s="45">
        <v>30.533247799000026</v>
      </c>
      <c r="D57" s="45">
        <v>80.356962856000024</v>
      </c>
      <c r="E57" s="45">
        <v>109.45360582500004</v>
      </c>
      <c r="F57" s="45">
        <v>182.62504309500002</v>
      </c>
      <c r="G57" s="45">
        <v>132.76399996800009</v>
      </c>
      <c r="H57" s="45">
        <v>192.76963180400008</v>
      </c>
      <c r="I57" s="45">
        <v>116.93701554599991</v>
      </c>
      <c r="J57" s="45">
        <v>156.22478993399994</v>
      </c>
      <c r="K57" s="45">
        <v>102.04558429200004</v>
      </c>
      <c r="L57" s="45">
        <v>96.175935504999941</v>
      </c>
      <c r="M57" s="45"/>
      <c r="N57" s="46">
        <f t="shared" si="14"/>
        <v>1393.518065751</v>
      </c>
      <c r="O57" s="24"/>
      <c r="P57" s="25"/>
      <c r="Q57"/>
      <c r="R57"/>
    </row>
    <row r="58" spans="1:20">
      <c r="A58" s="44" t="s">
        <v>11</v>
      </c>
      <c r="B58" s="45">
        <v>42.688832503999961</v>
      </c>
      <c r="C58" s="45">
        <v>50.698147765999984</v>
      </c>
      <c r="D58" s="45">
        <v>71.432199767000057</v>
      </c>
      <c r="E58" s="45">
        <v>47.226744839000006</v>
      </c>
      <c r="F58" s="45">
        <v>54.403099435000001</v>
      </c>
      <c r="G58" s="45">
        <v>43.258697686000026</v>
      </c>
      <c r="H58" s="45">
        <v>41.373634364000004</v>
      </c>
      <c r="I58" s="45">
        <v>24.059177518000009</v>
      </c>
      <c r="J58" s="45">
        <v>32.37420494000002</v>
      </c>
      <c r="K58" s="45">
        <v>44.103251266000029</v>
      </c>
      <c r="L58" s="45">
        <v>59.440847338999987</v>
      </c>
      <c r="M58" s="45"/>
      <c r="N58" s="46">
        <f t="shared" si="14"/>
        <v>511.0588374240001</v>
      </c>
      <c r="O58" s="24"/>
      <c r="P58" s="25"/>
      <c r="Q58"/>
      <c r="R58"/>
    </row>
    <row r="59" spans="1:20">
      <c r="A59" s="44" t="s">
        <v>12</v>
      </c>
      <c r="B59" s="45">
        <v>319.64500239900008</v>
      </c>
      <c r="C59" s="45">
        <v>308.81419338000001</v>
      </c>
      <c r="D59" s="45">
        <v>254.41991493499998</v>
      </c>
      <c r="E59" s="45">
        <v>278.55546819699998</v>
      </c>
      <c r="F59" s="45">
        <v>248.97123139899998</v>
      </c>
      <c r="G59" s="45">
        <v>189.36801027399983</v>
      </c>
      <c r="H59" s="45">
        <v>164.76778622400002</v>
      </c>
      <c r="I59" s="45">
        <v>184.79915506600003</v>
      </c>
      <c r="J59" s="45">
        <v>131.44044065200004</v>
      </c>
      <c r="K59" s="45">
        <v>135.73788200600006</v>
      </c>
      <c r="L59" s="45">
        <v>9.9656110530000017</v>
      </c>
      <c r="M59" s="45"/>
      <c r="N59" s="46">
        <f t="shared" si="14"/>
        <v>2226.4846955850003</v>
      </c>
      <c r="O59" s="24"/>
      <c r="P59" s="25"/>
      <c r="Q59"/>
      <c r="R59"/>
    </row>
    <row r="60" spans="1:20">
      <c r="A60" s="44" t="s">
        <v>13</v>
      </c>
      <c r="B60" s="45">
        <v>13.030960170000004</v>
      </c>
      <c r="C60" s="45">
        <v>14.932450910999997</v>
      </c>
      <c r="D60" s="45">
        <v>17.087795799999999</v>
      </c>
      <c r="E60" s="45">
        <v>9.6718435490000001</v>
      </c>
      <c r="F60" s="45">
        <v>7.5662239539999998</v>
      </c>
      <c r="G60" s="45">
        <v>282.55954524499992</v>
      </c>
      <c r="H60" s="45">
        <v>19.717068984000012</v>
      </c>
      <c r="I60" s="45">
        <v>12.806190013000005</v>
      </c>
      <c r="J60" s="45">
        <v>294.12546946499998</v>
      </c>
      <c r="K60" s="45">
        <v>18.890479778</v>
      </c>
      <c r="L60" s="45">
        <v>13.149643584000003</v>
      </c>
      <c r="M60" s="45"/>
      <c r="N60" s="46">
        <f t="shared" si="14"/>
        <v>703.53767145300003</v>
      </c>
      <c r="O60" s="24"/>
      <c r="P60" s="25"/>
      <c r="Q60"/>
      <c r="R60"/>
    </row>
    <row r="61" spans="1:20">
      <c r="A61" s="44" t="s">
        <v>14</v>
      </c>
      <c r="B61" s="45">
        <v>52.041516878999985</v>
      </c>
      <c r="C61" s="45">
        <v>42.836351824999973</v>
      </c>
      <c r="D61" s="45">
        <v>44.186838096999999</v>
      </c>
      <c r="E61" s="45">
        <v>46.927476742999986</v>
      </c>
      <c r="F61" s="45">
        <v>58.300666125999989</v>
      </c>
      <c r="G61" s="45">
        <v>51.652088687000024</v>
      </c>
      <c r="H61" s="45">
        <v>67.456394999999958</v>
      </c>
      <c r="I61" s="45">
        <v>67.519298423000123</v>
      </c>
      <c r="J61" s="45">
        <v>48.745708353000019</v>
      </c>
      <c r="K61" s="45">
        <v>53.457272955000015</v>
      </c>
      <c r="L61" s="45">
        <v>44.440596977999981</v>
      </c>
      <c r="M61" s="45"/>
      <c r="N61" s="46">
        <f t="shared" si="14"/>
        <v>577.5642100660001</v>
      </c>
      <c r="O61" s="24"/>
      <c r="P61" s="25"/>
      <c r="Q61"/>
      <c r="R61"/>
    </row>
    <row r="62" spans="1:20">
      <c r="A62" s="44" t="s">
        <v>15</v>
      </c>
      <c r="B62" s="45">
        <v>387.79709066999987</v>
      </c>
      <c r="C62" s="45">
        <v>440.87603412600077</v>
      </c>
      <c r="D62" s="45">
        <v>373.62600404099953</v>
      </c>
      <c r="E62" s="45">
        <v>373.70477218699955</v>
      </c>
      <c r="F62" s="45">
        <v>387.61134915399987</v>
      </c>
      <c r="G62" s="45">
        <v>453.19795720899953</v>
      </c>
      <c r="H62" s="45">
        <v>458.64076829100071</v>
      </c>
      <c r="I62" s="45">
        <v>336.40984891900047</v>
      </c>
      <c r="J62" s="45">
        <v>340.22295357100001</v>
      </c>
      <c r="K62" s="45">
        <v>330.94840433399992</v>
      </c>
      <c r="L62" s="45">
        <v>224.826117125</v>
      </c>
      <c r="M62" s="45"/>
      <c r="N62" s="46">
        <f t="shared" si="14"/>
        <v>4107.8612996270003</v>
      </c>
      <c r="O62" s="24"/>
      <c r="P62" s="25"/>
      <c r="Q62"/>
      <c r="R62"/>
    </row>
    <row r="63" spans="1:20">
      <c r="A63" s="44" t="s">
        <v>6</v>
      </c>
      <c r="B63" s="45">
        <v>38.497298927999935</v>
      </c>
      <c r="C63" s="45">
        <v>47.903292358999991</v>
      </c>
      <c r="D63" s="45">
        <v>52.28280142699996</v>
      </c>
      <c r="E63" s="45">
        <v>42.900846502000029</v>
      </c>
      <c r="F63" s="45">
        <v>39.119543011000061</v>
      </c>
      <c r="G63" s="45">
        <v>38.559237746999969</v>
      </c>
      <c r="H63" s="45">
        <v>37.095124720999983</v>
      </c>
      <c r="I63" s="45">
        <v>41.81098629699995</v>
      </c>
      <c r="J63" s="45">
        <v>33.60280817200001</v>
      </c>
      <c r="K63" s="45">
        <v>40.155998086999986</v>
      </c>
      <c r="L63" s="45">
        <v>41.529132011000073</v>
      </c>
      <c r="M63" s="45"/>
      <c r="N63" s="46">
        <f t="shared" si="14"/>
        <v>453.45706926199989</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1309.3938122569998</v>
      </c>
      <c r="G64" s="48">
        <f t="shared" si="17"/>
        <v>1434.831213320999</v>
      </c>
      <c r="H64" s="48">
        <f t="shared" ref="H64:I64" si="18">SUM(H55:H63)</f>
        <v>1213.4821165900007</v>
      </c>
      <c r="I64" s="48">
        <f t="shared" si="18"/>
        <v>1139.2460557190002</v>
      </c>
      <c r="J64" s="48">
        <f t="shared" ref="J64:K64" si="19">SUM(J55:J63)</f>
        <v>1223.4890996020004</v>
      </c>
      <c r="K64" s="48">
        <f t="shared" si="19"/>
        <v>926.15489424999987</v>
      </c>
      <c r="L64" s="48">
        <f t="shared" ref="L64:M64" si="20">SUM(L55:L63)</f>
        <v>673.06875271799993</v>
      </c>
      <c r="M64" s="48">
        <f t="shared" si="20"/>
        <v>0</v>
      </c>
      <c r="N64" s="48">
        <f t="shared" si="14"/>
        <v>12915.321031068999</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99</v>
      </c>
      <c r="B70" s="45">
        <v>51.805394120000024</v>
      </c>
      <c r="C70" s="45">
        <v>2.2694206499999989</v>
      </c>
      <c r="D70" s="45">
        <v>55.128022039999983</v>
      </c>
      <c r="E70" s="45">
        <v>90.279448550000112</v>
      </c>
      <c r="F70" s="45">
        <v>35.942793939999994</v>
      </c>
      <c r="G70" s="45">
        <v>34.566399609999927</v>
      </c>
      <c r="H70" s="45">
        <v>32.802945930000064</v>
      </c>
      <c r="I70" s="45">
        <v>89.568057479999879</v>
      </c>
      <c r="J70" s="45">
        <v>35.751051489999988</v>
      </c>
      <c r="K70" s="45">
        <v>37.964083480000063</v>
      </c>
      <c r="L70" s="45">
        <v>35.392555069999943</v>
      </c>
      <c r="M70" s="45"/>
      <c r="N70" s="46">
        <f t="shared" ref="N70:N79" si="21">SUM(B70:M70)</f>
        <v>501.47017235999999</v>
      </c>
      <c r="O70" s="24"/>
      <c r="P70" s="25"/>
      <c r="Q70"/>
      <c r="R70"/>
    </row>
    <row r="71" spans="1:20">
      <c r="A71" s="44" t="s">
        <v>9</v>
      </c>
      <c r="B71" s="45">
        <v>6.5891466700000025</v>
      </c>
      <c r="C71" s="45">
        <v>8.1252369600000005</v>
      </c>
      <c r="D71" s="45">
        <v>7.2482694600000004</v>
      </c>
      <c r="E71" s="45">
        <v>10.93556269999999</v>
      </c>
      <c r="F71" s="45">
        <v>27.265641869999968</v>
      </c>
      <c r="G71" s="45">
        <v>29.77704389999997</v>
      </c>
      <c r="H71" s="45">
        <v>23.697241369999972</v>
      </c>
      <c r="I71" s="45">
        <v>12.235690389999995</v>
      </c>
      <c r="J71" s="45">
        <v>17.196847379999991</v>
      </c>
      <c r="K71" s="45">
        <v>8.2431183199999989</v>
      </c>
      <c r="L71" s="45">
        <v>5.7753619699999978</v>
      </c>
      <c r="M71" s="45"/>
      <c r="N71" s="46">
        <f t="shared" si="21"/>
        <v>157.0891609899999</v>
      </c>
      <c r="O71" s="24"/>
      <c r="P71" s="25"/>
      <c r="Q71"/>
      <c r="R71"/>
    </row>
    <row r="72" spans="1:20">
      <c r="A72" s="44" t="s">
        <v>10</v>
      </c>
      <c r="B72" s="45">
        <v>17.619516029999989</v>
      </c>
      <c r="C72" s="45">
        <v>10.484651109999984</v>
      </c>
      <c r="D72" s="45">
        <v>12.580115620000006</v>
      </c>
      <c r="E72" s="45">
        <v>11.291944359999999</v>
      </c>
      <c r="F72" s="45">
        <v>31.62869394999997</v>
      </c>
      <c r="G72" s="45">
        <v>27.248691449999974</v>
      </c>
      <c r="H72" s="45">
        <v>54.287015869999983</v>
      </c>
      <c r="I72" s="45">
        <v>28.935687879999996</v>
      </c>
      <c r="J72" s="45">
        <v>54.250148400000029</v>
      </c>
      <c r="K72" s="45">
        <v>27.273128009999972</v>
      </c>
      <c r="L72" s="45">
        <v>29.590953139999993</v>
      </c>
      <c r="M72" s="45"/>
      <c r="N72" s="46">
        <f t="shared" si="21"/>
        <v>305.1905458199999</v>
      </c>
      <c r="O72" s="24"/>
      <c r="P72" s="25"/>
      <c r="Q72"/>
      <c r="R72"/>
    </row>
    <row r="73" spans="1:20">
      <c r="A73" s="44" t="s">
        <v>11</v>
      </c>
      <c r="B73" s="45">
        <v>3.3144492299999988</v>
      </c>
      <c r="C73" s="45">
        <v>4.6698286400000004</v>
      </c>
      <c r="D73" s="45">
        <v>5.2121018300000017</v>
      </c>
      <c r="E73" s="45">
        <v>3.183566969999998</v>
      </c>
      <c r="F73" s="45">
        <v>5.9559414200000003</v>
      </c>
      <c r="G73" s="45">
        <v>7.0620783599999957</v>
      </c>
      <c r="H73" s="45">
        <v>6.6485160299999988</v>
      </c>
      <c r="I73" s="45">
        <v>4.9665837399999999</v>
      </c>
      <c r="J73" s="45">
        <v>5.9170657200000001</v>
      </c>
      <c r="K73" s="45">
        <v>6.0018518799999967</v>
      </c>
      <c r="L73" s="45">
        <v>7.4252967300000012</v>
      </c>
      <c r="M73" s="45"/>
      <c r="N73" s="46">
        <f t="shared" si="21"/>
        <v>60.357280549999977</v>
      </c>
      <c r="O73" s="24"/>
      <c r="P73" s="25"/>
      <c r="Q73"/>
      <c r="R73"/>
    </row>
    <row r="74" spans="1:20">
      <c r="A74" s="44" t="s">
        <v>12</v>
      </c>
      <c r="B74" s="45">
        <v>2.8571603500000009</v>
      </c>
      <c r="C74" s="45">
        <v>2.7423065100000001</v>
      </c>
      <c r="D74" s="45">
        <v>2.5579924699999999</v>
      </c>
      <c r="E74" s="45">
        <v>2.7135157800000003</v>
      </c>
      <c r="F74" s="45">
        <v>2.4388726099999998</v>
      </c>
      <c r="G74" s="45">
        <v>2.0812927600000011</v>
      </c>
      <c r="H74" s="45">
        <v>2.1261549299999998</v>
      </c>
      <c r="I74" s="45">
        <v>1.8315104600000001</v>
      </c>
      <c r="J74" s="45">
        <v>1.49212403</v>
      </c>
      <c r="K74" s="45">
        <v>1.7372262299999996</v>
      </c>
      <c r="L74" s="45">
        <v>0.73118426999999997</v>
      </c>
      <c r="M74" s="45"/>
      <c r="N74" s="46">
        <f t="shared" si="21"/>
        <v>23.3093404</v>
      </c>
      <c r="O74" s="24"/>
      <c r="P74" s="25"/>
      <c r="Q74"/>
      <c r="R74"/>
    </row>
    <row r="75" spans="1:20">
      <c r="A75" s="44" t="s">
        <v>13</v>
      </c>
      <c r="B75" s="45">
        <v>2.3439097900000001</v>
      </c>
      <c r="C75" s="45">
        <v>3.5506731200000003</v>
      </c>
      <c r="D75" s="45">
        <v>4.3793508199999973</v>
      </c>
      <c r="E75" s="45">
        <v>2.1326076099999987</v>
      </c>
      <c r="F75" s="45">
        <v>1.1410047999999999</v>
      </c>
      <c r="G75" s="45">
        <v>2.3689671800000003</v>
      </c>
      <c r="H75" s="45">
        <v>3.1085564200000007</v>
      </c>
      <c r="I75" s="45">
        <v>4.4601228700000002</v>
      </c>
      <c r="J75" s="45">
        <v>5.4726965700000001</v>
      </c>
      <c r="K75" s="45">
        <v>4.5833719899999981</v>
      </c>
      <c r="L75" s="45">
        <v>3.2002299500000011</v>
      </c>
      <c r="M75" s="45"/>
      <c r="N75" s="46">
        <f t="shared" si="21"/>
        <v>36.741491119999992</v>
      </c>
      <c r="O75" s="24"/>
      <c r="P75" s="25"/>
      <c r="Q75"/>
      <c r="R75"/>
    </row>
    <row r="76" spans="1:20">
      <c r="A76" s="44" t="s">
        <v>14</v>
      </c>
      <c r="B76" s="45">
        <v>6.7943409100000078</v>
      </c>
      <c r="C76" s="45">
        <v>2.8423189399999971</v>
      </c>
      <c r="D76" s="45">
        <v>6.7941407499999968</v>
      </c>
      <c r="E76" s="45">
        <v>7.5931299799999836</v>
      </c>
      <c r="F76" s="45">
        <v>11.810474209999992</v>
      </c>
      <c r="G76" s="45">
        <v>12.543006199999981</v>
      </c>
      <c r="H76" s="45">
        <v>14.538616399999963</v>
      </c>
      <c r="I76" s="45">
        <v>12.191572399999997</v>
      </c>
      <c r="J76" s="45">
        <v>11.013325839999974</v>
      </c>
      <c r="K76" s="45">
        <v>10.334370859999988</v>
      </c>
      <c r="L76" s="45">
        <v>4.1664408699999989</v>
      </c>
      <c r="M76" s="45"/>
      <c r="N76" s="46">
        <f t="shared" si="21"/>
        <v>100.6217373599999</v>
      </c>
      <c r="O76" s="24"/>
      <c r="P76" s="25"/>
      <c r="Q76"/>
      <c r="R76"/>
    </row>
    <row r="77" spans="1:20">
      <c r="A77" s="44" t="s">
        <v>15</v>
      </c>
      <c r="B77" s="45">
        <v>7.961645910000005</v>
      </c>
      <c r="C77" s="45">
        <v>10.656782480000013</v>
      </c>
      <c r="D77" s="45">
        <v>13.882443869999991</v>
      </c>
      <c r="E77" s="45">
        <v>14.380635099999987</v>
      </c>
      <c r="F77" s="45">
        <v>11.301223379999977</v>
      </c>
      <c r="G77" s="45">
        <v>12.368455829999956</v>
      </c>
      <c r="H77" s="45">
        <v>10.527088859999996</v>
      </c>
      <c r="I77" s="45">
        <v>9.5684343800000224</v>
      </c>
      <c r="J77" s="45">
        <v>10.246186369999988</v>
      </c>
      <c r="K77" s="45">
        <v>9.6964412599999825</v>
      </c>
      <c r="L77" s="45">
        <v>16.80432966999998</v>
      </c>
      <c r="M77" s="45"/>
      <c r="N77" s="46">
        <f t="shared" si="21"/>
        <v>127.39366710999991</v>
      </c>
      <c r="O77" s="24"/>
      <c r="P77" s="25"/>
      <c r="Q77"/>
      <c r="R77"/>
    </row>
    <row r="78" spans="1:20">
      <c r="A78" s="44" t="s">
        <v>6</v>
      </c>
      <c r="B78" s="45">
        <v>6.3837526799999997</v>
      </c>
      <c r="C78" s="45">
        <v>4.237081960000002</v>
      </c>
      <c r="D78" s="45">
        <v>5.4084462500000052</v>
      </c>
      <c r="E78" s="45">
        <v>3.8633712700000031</v>
      </c>
      <c r="F78" s="45">
        <v>4.425375809999994</v>
      </c>
      <c r="G78" s="45">
        <v>6.3726274900000011</v>
      </c>
      <c r="H78" s="45">
        <v>4.609392989999999</v>
      </c>
      <c r="I78" s="45">
        <v>7.3730176299999917</v>
      </c>
      <c r="J78" s="45">
        <v>6.6703349799999962</v>
      </c>
      <c r="K78" s="45">
        <v>10.415710910000007</v>
      </c>
      <c r="L78" s="45">
        <v>8.3073781499999981</v>
      </c>
      <c r="M78" s="45"/>
      <c r="N78" s="46">
        <f t="shared" si="21"/>
        <v>68.066490119999997</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131.9100219899999</v>
      </c>
      <c r="G79" s="48">
        <f t="shared" si="24"/>
        <v>134.3885627799998</v>
      </c>
      <c r="H79" s="48">
        <f t="shared" ref="H79:I79" si="25">SUM(H70:H78)</f>
        <v>152.34552879999998</v>
      </c>
      <c r="I79" s="48">
        <f t="shared" si="25"/>
        <v>171.13067722999986</v>
      </c>
      <c r="J79" s="48">
        <f t="shared" ref="J79:K79" si="26">SUM(J70:J78)</f>
        <v>148.00978077999994</v>
      </c>
      <c r="K79" s="48">
        <f t="shared" si="26"/>
        <v>116.24930294000002</v>
      </c>
      <c r="L79" s="48">
        <f t="shared" ref="L79:M79" si="27">SUM(L70:L78)</f>
        <v>111.39372981999992</v>
      </c>
      <c r="M79" s="48">
        <f t="shared" si="27"/>
        <v>0</v>
      </c>
      <c r="N79" s="48">
        <f t="shared" si="21"/>
        <v>1380.2398858299994</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320.21790485999992</v>
      </c>
      <c r="C85" s="45">
        <v>324.89518765700063</v>
      </c>
      <c r="D85" s="45">
        <v>299.90798173700034</v>
      </c>
      <c r="E85" s="45">
        <v>186.3835947740001</v>
      </c>
      <c r="F85" s="45">
        <v>213.97955636999967</v>
      </c>
      <c r="G85" s="45">
        <v>164.71267557400034</v>
      </c>
      <c r="H85" s="45">
        <v>223.30650841999977</v>
      </c>
      <c r="I85" s="45">
        <v>203.81511186200007</v>
      </c>
      <c r="J85" s="45">
        <v>220.73967408100023</v>
      </c>
      <c r="K85" s="45">
        <v>261.92386572999936</v>
      </c>
      <c r="L85" s="45">
        <v>172.12726892300017</v>
      </c>
      <c r="M85" s="45"/>
      <c r="N85" s="46">
        <f t="shared" ref="N85:N90" si="28">SUM(B85:M85)</f>
        <v>2592.0093299880004</v>
      </c>
      <c r="O85" s="24"/>
      <c r="P85" s="25"/>
      <c r="Q85"/>
      <c r="R85"/>
    </row>
    <row r="86" spans="1:20">
      <c r="A86" s="63" t="s">
        <v>18</v>
      </c>
      <c r="B86" s="45">
        <v>381.95209478199968</v>
      </c>
      <c r="C86" s="45">
        <v>343.89175056300002</v>
      </c>
      <c r="D86" s="45">
        <v>301.71015395500024</v>
      </c>
      <c r="E86" s="45">
        <v>343.27876847299996</v>
      </c>
      <c r="F86" s="45">
        <v>285.28489899900001</v>
      </c>
      <c r="G86" s="45">
        <v>276.54882370800004</v>
      </c>
      <c r="H86" s="45">
        <v>346.43234434599981</v>
      </c>
      <c r="I86" s="45">
        <v>360.91989552000013</v>
      </c>
      <c r="J86" s="45">
        <v>469.46886454000008</v>
      </c>
      <c r="K86" s="45">
        <v>424.21671052099992</v>
      </c>
      <c r="L86" s="45">
        <v>399.56748448100001</v>
      </c>
      <c r="M86" s="45"/>
      <c r="N86" s="46">
        <f t="shared" si="28"/>
        <v>3933.2717898880001</v>
      </c>
      <c r="O86" s="24"/>
      <c r="P86" s="25"/>
      <c r="Q86"/>
      <c r="R86"/>
    </row>
    <row r="87" spans="1:20">
      <c r="A87" s="63" t="s">
        <v>19</v>
      </c>
      <c r="B87" s="45">
        <v>284.22933273999973</v>
      </c>
      <c r="C87" s="45">
        <v>352.28711672600099</v>
      </c>
      <c r="D87" s="45">
        <v>325.20399910700036</v>
      </c>
      <c r="E87" s="45">
        <v>305.20279121699889</v>
      </c>
      <c r="F87" s="45">
        <v>428.06088042000016</v>
      </c>
      <c r="G87" s="45">
        <v>400.82352650800107</v>
      </c>
      <c r="H87" s="45">
        <v>351.64475800700041</v>
      </c>
      <c r="I87" s="45">
        <v>465.76033315299935</v>
      </c>
      <c r="J87" s="45">
        <v>354.63036011599911</v>
      </c>
      <c r="K87" s="45">
        <v>344.56223384300029</v>
      </c>
      <c r="L87" s="45">
        <v>231.4880285410006</v>
      </c>
      <c r="M87" s="45"/>
      <c r="N87" s="46">
        <f t="shared" si="28"/>
        <v>3843.893360378001</v>
      </c>
      <c r="O87" s="24"/>
      <c r="P87" s="25"/>
      <c r="Q87"/>
      <c r="R87"/>
    </row>
    <row r="88" spans="1:20">
      <c r="A88" s="63" t="s">
        <v>20</v>
      </c>
      <c r="B88" s="45">
        <v>602.13359769800047</v>
      </c>
      <c r="C88" s="45">
        <v>334.52397532000066</v>
      </c>
      <c r="D88" s="45">
        <v>504.51588859000032</v>
      </c>
      <c r="E88" s="45">
        <v>429.96284000100047</v>
      </c>
      <c r="F88" s="45">
        <v>406.62957750000066</v>
      </c>
      <c r="G88" s="45">
        <v>410.16697670500008</v>
      </c>
      <c r="H88" s="45">
        <v>365.22904895600033</v>
      </c>
      <c r="I88" s="45">
        <v>369.95903393500163</v>
      </c>
      <c r="J88" s="45">
        <v>462.27471987899992</v>
      </c>
      <c r="K88" s="45">
        <v>372.72681141899983</v>
      </c>
      <c r="L88" s="45">
        <v>257.89474362500039</v>
      </c>
      <c r="M88" s="45"/>
      <c r="N88" s="46">
        <f t="shared" si="28"/>
        <v>4516.0172136280044</v>
      </c>
      <c r="O88" s="24"/>
      <c r="P88" s="25"/>
      <c r="Q88"/>
      <c r="R88"/>
    </row>
    <row r="89" spans="1:20">
      <c r="A89" s="63" t="s">
        <v>21</v>
      </c>
      <c r="B89" s="45">
        <v>375.51065663999907</v>
      </c>
      <c r="C89" s="45">
        <v>397.83643994800076</v>
      </c>
      <c r="D89" s="45">
        <v>312.21888145199898</v>
      </c>
      <c r="E89" s="45">
        <v>479.21996220899985</v>
      </c>
      <c r="F89" s="45">
        <v>471.15666824299967</v>
      </c>
      <c r="G89" s="45">
        <v>456.10254294700013</v>
      </c>
      <c r="H89" s="45">
        <v>436.17534738799907</v>
      </c>
      <c r="I89" s="45">
        <v>379.984016002999</v>
      </c>
      <c r="J89" s="45">
        <v>384.36637884600168</v>
      </c>
      <c r="K89" s="45">
        <v>445.18109985399985</v>
      </c>
      <c r="L89" s="45">
        <v>331.16242953900013</v>
      </c>
      <c r="M89" s="45"/>
      <c r="N89" s="46">
        <f t="shared" si="28"/>
        <v>4468.9144230689981</v>
      </c>
      <c r="O89" s="24"/>
      <c r="P89" s="25"/>
      <c r="Q89"/>
      <c r="R89"/>
    </row>
    <row r="90" spans="1:20">
      <c r="A90" s="47" t="s">
        <v>23</v>
      </c>
      <c r="B90" s="48">
        <f t="shared" ref="B90:C90" si="29">SUM(B85:B89)</f>
        <v>1964.043586719999</v>
      </c>
      <c r="C90" s="48">
        <f t="shared" si="29"/>
        <v>1753.4344702140031</v>
      </c>
      <c r="D90" s="48">
        <f t="shared" ref="D90:E90" si="30">SUM(D85:D89)</f>
        <v>1743.5569048410002</v>
      </c>
      <c r="E90" s="48">
        <f t="shared" si="30"/>
        <v>1744.0479566739991</v>
      </c>
      <c r="F90" s="48">
        <f t="shared" ref="F90:G90" si="31">SUM(F85:F89)</f>
        <v>1805.1115815320004</v>
      </c>
      <c r="G90" s="48">
        <f t="shared" si="31"/>
        <v>1708.3545454420016</v>
      </c>
      <c r="H90" s="48">
        <f t="shared" ref="H90:I90" si="32">SUM(H85:H89)</f>
        <v>1722.7880071169993</v>
      </c>
      <c r="I90" s="48">
        <f t="shared" si="32"/>
        <v>1780.438390473</v>
      </c>
      <c r="J90" s="48">
        <f t="shared" ref="J90:K90" si="33">SUM(J85:J89)</f>
        <v>1891.4799974620009</v>
      </c>
      <c r="K90" s="48">
        <f t="shared" si="33"/>
        <v>1848.6107213669993</v>
      </c>
      <c r="L90" s="48">
        <f t="shared" ref="L90:M90" si="34">SUM(L85:L89)</f>
        <v>1392.2399551090014</v>
      </c>
      <c r="M90" s="48">
        <f t="shared" si="34"/>
        <v>0</v>
      </c>
      <c r="N90" s="48">
        <f t="shared" si="28"/>
        <v>19354.106116951007</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442.1876347875243</v>
      </c>
      <c r="C92" s="53">
        <v>409.16371515546933</v>
      </c>
      <c r="D92" s="53">
        <v>406.45358059977553</v>
      </c>
      <c r="E92" s="53">
        <v>402.67682836366657</v>
      </c>
      <c r="F92" s="53">
        <v>411.2264154231998</v>
      </c>
      <c r="G92" s="53">
        <v>388.17697709824915</v>
      </c>
      <c r="H92" s="53">
        <v>382.76189541399049</v>
      </c>
      <c r="I92" s="53">
        <v>400.08521394454306</v>
      </c>
      <c r="J92" s="53">
        <v>423.67448425090021</v>
      </c>
      <c r="K92" s="53">
        <v>409.92308367021536</v>
      </c>
      <c r="L92" s="53">
        <v>309.51829504847092</v>
      </c>
      <c r="M92" s="53"/>
      <c r="N92" s="54">
        <f>SUM(B92:M92)</f>
        <v>4385.8481237560054</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115.8039898199998</v>
      </c>
      <c r="C97" s="45">
        <v>135.71755936999992</v>
      </c>
      <c r="D97" s="45">
        <v>111.73712962000026</v>
      </c>
      <c r="E97" s="45">
        <v>56.991665870000148</v>
      </c>
      <c r="F97" s="45">
        <v>79.548376950000019</v>
      </c>
      <c r="G97" s="45">
        <v>52.566986300000025</v>
      </c>
      <c r="H97" s="45">
        <v>81.341131420000039</v>
      </c>
      <c r="I97" s="45">
        <v>69.301933790000049</v>
      </c>
      <c r="J97" s="45">
        <v>82.745290000000182</v>
      </c>
      <c r="K97" s="45">
        <v>92.612449790000198</v>
      </c>
      <c r="L97" s="45">
        <v>51.791687729999964</v>
      </c>
      <c r="M97" s="45"/>
      <c r="N97" s="46">
        <f t="shared" ref="N97:N102" si="35">SUM(B97:M97)</f>
        <v>930.1582006600006</v>
      </c>
      <c r="O97" s="24"/>
      <c r="P97" s="25"/>
      <c r="Q97"/>
      <c r="R97"/>
    </row>
    <row r="98" spans="1:20">
      <c r="A98" s="63" t="s">
        <v>18</v>
      </c>
      <c r="B98" s="45">
        <v>142.9340636199999</v>
      </c>
      <c r="C98" s="45">
        <v>92.848325199999977</v>
      </c>
      <c r="D98" s="45">
        <v>124.75316506999995</v>
      </c>
      <c r="E98" s="45">
        <v>138.75905562999986</v>
      </c>
      <c r="F98" s="45">
        <v>124.22784953</v>
      </c>
      <c r="G98" s="45">
        <v>86.205863210000032</v>
      </c>
      <c r="H98" s="45">
        <v>146.81696356000012</v>
      </c>
      <c r="I98" s="45">
        <v>144.30638155000003</v>
      </c>
      <c r="J98" s="45">
        <v>153.39531769000001</v>
      </c>
      <c r="K98" s="45">
        <v>126.54614003999993</v>
      </c>
      <c r="L98" s="45">
        <v>97.693420420000024</v>
      </c>
      <c r="M98" s="45"/>
      <c r="N98" s="46">
        <f t="shared" si="35"/>
        <v>1378.4865455199997</v>
      </c>
      <c r="O98" s="24"/>
      <c r="P98" s="25"/>
      <c r="Q98"/>
      <c r="R98"/>
    </row>
    <row r="99" spans="1:20">
      <c r="A99" s="63" t="s">
        <v>19</v>
      </c>
      <c r="B99" s="45">
        <v>10.494762960999921</v>
      </c>
      <c r="C99" s="45">
        <v>14.804489485999827</v>
      </c>
      <c r="D99" s="45">
        <v>10.64120380000003</v>
      </c>
      <c r="E99" s="45">
        <v>10.468501904999943</v>
      </c>
      <c r="F99" s="45">
        <v>14.897072157999835</v>
      </c>
      <c r="G99" s="45">
        <v>15.486465448999892</v>
      </c>
      <c r="H99" s="45">
        <v>13.123354558999951</v>
      </c>
      <c r="I99" s="45">
        <v>18.543790436999931</v>
      </c>
      <c r="J99" s="45">
        <v>14.835362621999863</v>
      </c>
      <c r="K99" s="45">
        <v>13.68803751499995</v>
      </c>
      <c r="L99" s="45">
        <v>9.8150759090000435</v>
      </c>
      <c r="M99" s="45"/>
      <c r="N99" s="46">
        <f t="shared" si="35"/>
        <v>146.7981168009992</v>
      </c>
      <c r="O99" s="24"/>
      <c r="P99" s="25"/>
      <c r="Q99"/>
      <c r="R99"/>
    </row>
    <row r="100" spans="1:20">
      <c r="A100" s="63" t="s">
        <v>20</v>
      </c>
      <c r="B100" s="45">
        <v>375.26556815999891</v>
      </c>
      <c r="C100" s="45">
        <v>227.29270363800021</v>
      </c>
      <c r="D100" s="45">
        <v>375.17289596299639</v>
      </c>
      <c r="E100" s="45">
        <v>294.74916724299942</v>
      </c>
      <c r="F100" s="45">
        <v>240.58855064899984</v>
      </c>
      <c r="G100" s="45">
        <v>355.51400370699901</v>
      </c>
      <c r="H100" s="45">
        <v>270.26528700999944</v>
      </c>
      <c r="I100" s="45">
        <v>339.52228448399944</v>
      </c>
      <c r="J100" s="45">
        <v>400.93479437199824</v>
      </c>
      <c r="K100" s="45">
        <v>403.47702704899712</v>
      </c>
      <c r="L100" s="45">
        <v>210.07819853700002</v>
      </c>
      <c r="M100" s="45"/>
      <c r="N100" s="46">
        <f t="shared" si="35"/>
        <v>3492.8604808119881</v>
      </c>
      <c r="O100" s="24"/>
      <c r="P100" s="25"/>
      <c r="Q100"/>
      <c r="R100"/>
    </row>
    <row r="101" spans="1:20">
      <c r="A101" s="63" t="s">
        <v>21</v>
      </c>
      <c r="B101" s="45">
        <v>19.695299332999944</v>
      </c>
      <c r="C101" s="45">
        <v>23.514621531999907</v>
      </c>
      <c r="D101" s="45">
        <v>20.930256820999986</v>
      </c>
      <c r="E101" s="45">
        <v>25.12511362799988</v>
      </c>
      <c r="F101" s="45">
        <v>27.899061197000123</v>
      </c>
      <c r="G101" s="45">
        <v>30.802217682000158</v>
      </c>
      <c r="H101" s="45">
        <v>28.248309644999953</v>
      </c>
      <c r="I101" s="45">
        <v>25.677057955999999</v>
      </c>
      <c r="J101" s="45">
        <v>23.508216177000154</v>
      </c>
      <c r="K101" s="45">
        <v>26.390185077999959</v>
      </c>
      <c r="L101" s="45">
        <v>21.298336500000016</v>
      </c>
      <c r="M101" s="45"/>
      <c r="N101" s="46">
        <f t="shared" si="35"/>
        <v>273.08867554900007</v>
      </c>
      <c r="O101" s="24"/>
      <c r="P101" s="25"/>
      <c r="Q101"/>
      <c r="R101"/>
    </row>
    <row r="102" spans="1:20">
      <c r="A102" s="47" t="s">
        <v>23</v>
      </c>
      <c r="B102" s="48">
        <f t="shared" ref="B102:C102" si="36">SUM(B97:B101)</f>
        <v>664.19368389399858</v>
      </c>
      <c r="C102" s="48">
        <f t="shared" si="36"/>
        <v>494.17769922599985</v>
      </c>
      <c r="D102" s="48">
        <f t="shared" ref="D102:E102" si="37">SUM(D97:D101)</f>
        <v>643.23465127399652</v>
      </c>
      <c r="E102" s="48">
        <f t="shared" si="37"/>
        <v>526.09350427599929</v>
      </c>
      <c r="F102" s="48">
        <f t="shared" ref="F102:G102" si="38">SUM(F97:F101)</f>
        <v>487.16091048399983</v>
      </c>
      <c r="G102" s="48">
        <f t="shared" si="38"/>
        <v>540.5755363479991</v>
      </c>
      <c r="H102" s="48">
        <f t="shared" ref="H102:I102" si="39">SUM(H97:H101)</f>
        <v>539.7950461939995</v>
      </c>
      <c r="I102" s="48">
        <f t="shared" si="39"/>
        <v>597.35144821699942</v>
      </c>
      <c r="J102" s="48">
        <f t="shared" ref="J102:K102" si="40">SUM(J97:J101)</f>
        <v>675.41898086099843</v>
      </c>
      <c r="K102" s="48">
        <f t="shared" si="40"/>
        <v>662.71383947199718</v>
      </c>
      <c r="L102" s="48">
        <f t="shared" ref="L102:M102" si="41">SUM(L97:L101)</f>
        <v>390.67671909600006</v>
      </c>
      <c r="M102" s="48">
        <f t="shared" si="41"/>
        <v>0</v>
      </c>
      <c r="N102" s="48">
        <f t="shared" si="35"/>
        <v>6221.3920193419863</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99</v>
      </c>
      <c r="B108" s="45">
        <v>117.33938799999979</v>
      </c>
      <c r="C108" s="45">
        <v>70.341644561999985</v>
      </c>
      <c r="D108" s="45">
        <v>56.227996614999945</v>
      </c>
      <c r="E108" s="45">
        <v>60.641898847999997</v>
      </c>
      <c r="F108" s="45">
        <v>93.664817660999972</v>
      </c>
      <c r="G108" s="45">
        <v>86.640042622999928</v>
      </c>
      <c r="H108" s="45">
        <v>72.43073841099995</v>
      </c>
      <c r="I108" s="45">
        <v>74.899066582000046</v>
      </c>
      <c r="J108" s="45">
        <v>44.678433030000051</v>
      </c>
      <c r="K108" s="45">
        <v>42.027051803000056</v>
      </c>
      <c r="L108" s="45">
        <v>45.100530890000094</v>
      </c>
      <c r="M108" s="45"/>
      <c r="N108" s="46">
        <f t="shared" ref="N108:N117" si="42">SUM(B108:M108)</f>
        <v>763.99160902499978</v>
      </c>
      <c r="O108" s="24"/>
      <c r="P108" s="25"/>
      <c r="Q108"/>
      <c r="R108"/>
    </row>
    <row r="109" spans="1:20">
      <c r="A109" s="44" t="s">
        <v>9</v>
      </c>
      <c r="B109" s="45">
        <v>140.50148210300014</v>
      </c>
      <c r="C109" s="45">
        <v>73.948357216999995</v>
      </c>
      <c r="D109" s="45">
        <v>91.530726188000116</v>
      </c>
      <c r="E109" s="45">
        <v>162.44985375000002</v>
      </c>
      <c r="F109" s="45">
        <v>132.54481636500014</v>
      </c>
      <c r="G109" s="45">
        <v>62.130621123000005</v>
      </c>
      <c r="H109" s="45">
        <v>151.80507227600015</v>
      </c>
      <c r="I109" s="45">
        <v>64.526974788999979</v>
      </c>
      <c r="J109" s="45">
        <v>154.94719814099997</v>
      </c>
      <c r="K109" s="45">
        <v>90.772675470999985</v>
      </c>
      <c r="L109" s="45">
        <v>35.010391745999982</v>
      </c>
      <c r="M109" s="45"/>
      <c r="N109" s="46">
        <f t="shared" si="42"/>
        <v>1160.1681691690005</v>
      </c>
      <c r="O109" s="24"/>
      <c r="P109" s="25"/>
      <c r="Q109"/>
      <c r="R109"/>
    </row>
    <row r="110" spans="1:20">
      <c r="A110" s="44" t="s">
        <v>10</v>
      </c>
      <c r="B110" s="45">
        <v>291.26393155299962</v>
      </c>
      <c r="C110" s="45">
        <v>416.9360432799993</v>
      </c>
      <c r="D110" s="45">
        <v>321.1152455409993</v>
      </c>
      <c r="E110" s="45">
        <v>386.31342960399849</v>
      </c>
      <c r="F110" s="45">
        <v>435.14871435899909</v>
      </c>
      <c r="G110" s="45">
        <v>422.3261843210002</v>
      </c>
      <c r="H110" s="45">
        <v>386.66190634799955</v>
      </c>
      <c r="I110" s="45">
        <v>377.93949492900049</v>
      </c>
      <c r="J110" s="45">
        <v>368.75871680100016</v>
      </c>
      <c r="K110" s="45">
        <v>373.78700194799933</v>
      </c>
      <c r="L110" s="45">
        <v>284.94755634599971</v>
      </c>
      <c r="M110" s="45"/>
      <c r="N110" s="46">
        <f t="shared" si="42"/>
        <v>4065.1982250299943</v>
      </c>
      <c r="O110" s="24"/>
      <c r="P110" s="25"/>
      <c r="Q110"/>
      <c r="R110"/>
    </row>
    <row r="111" spans="1:20">
      <c r="A111" s="44" t="s">
        <v>11</v>
      </c>
      <c r="B111" s="45">
        <v>385.75396909099987</v>
      </c>
      <c r="C111" s="45">
        <v>322.34408136000002</v>
      </c>
      <c r="D111" s="45">
        <v>390.69165883200083</v>
      </c>
      <c r="E111" s="45">
        <v>135.31582400000008</v>
      </c>
      <c r="F111" s="45">
        <v>111.7042152410001</v>
      </c>
      <c r="G111" s="45">
        <v>176.41821799100003</v>
      </c>
      <c r="H111" s="45">
        <v>120.55752565900006</v>
      </c>
      <c r="I111" s="45">
        <v>208.51675199999994</v>
      </c>
      <c r="J111" s="45">
        <v>157.97439509499981</v>
      </c>
      <c r="K111" s="45">
        <v>161.35195621099993</v>
      </c>
      <c r="L111" s="45">
        <v>92.948738438000078</v>
      </c>
      <c r="M111" s="45"/>
      <c r="N111" s="46">
        <f t="shared" si="42"/>
        <v>2263.5773339180009</v>
      </c>
      <c r="O111" s="24"/>
      <c r="P111" s="25"/>
      <c r="Q111"/>
      <c r="R111"/>
    </row>
    <row r="112" spans="1:20">
      <c r="A112" s="44" t="s">
        <v>12</v>
      </c>
      <c r="B112" s="45">
        <v>49.576369735999961</v>
      </c>
      <c r="C112" s="45">
        <v>32.083217939000022</v>
      </c>
      <c r="D112" s="45">
        <v>33.817867905000028</v>
      </c>
      <c r="E112" s="45">
        <v>25.584479161000029</v>
      </c>
      <c r="F112" s="45">
        <v>48.487509117999984</v>
      </c>
      <c r="G112" s="45">
        <v>60.846638480999992</v>
      </c>
      <c r="H112" s="45">
        <v>31.986978894000021</v>
      </c>
      <c r="I112" s="45">
        <v>41.503750028000063</v>
      </c>
      <c r="J112" s="45">
        <v>33.096643791999995</v>
      </c>
      <c r="K112" s="45">
        <v>40.17717339899999</v>
      </c>
      <c r="L112" s="45">
        <v>24.632319024000012</v>
      </c>
      <c r="M112" s="45"/>
      <c r="N112" s="46">
        <f t="shared" si="42"/>
        <v>421.7929474770001</v>
      </c>
      <c r="O112" s="24"/>
      <c r="P112" s="25"/>
      <c r="Q112"/>
      <c r="R112"/>
    </row>
    <row r="113" spans="1:20">
      <c r="A113" s="44" t="s">
        <v>13</v>
      </c>
      <c r="B113" s="45">
        <v>487.56953991699976</v>
      </c>
      <c r="C113" s="45">
        <v>437.2521144779999</v>
      </c>
      <c r="D113" s="45">
        <v>238.27920390500012</v>
      </c>
      <c r="E113" s="45">
        <v>399.66528039800016</v>
      </c>
      <c r="F113" s="45">
        <v>344.88879976099992</v>
      </c>
      <c r="G113" s="45">
        <v>401.01185387799973</v>
      </c>
      <c r="H113" s="45">
        <v>363.87345619300049</v>
      </c>
      <c r="I113" s="45">
        <v>456.77879767200011</v>
      </c>
      <c r="J113" s="45">
        <v>507.7142697969997</v>
      </c>
      <c r="K113" s="45">
        <v>556.59598972200001</v>
      </c>
      <c r="L113" s="45">
        <v>513.88652177999995</v>
      </c>
      <c r="M113" s="45"/>
      <c r="N113" s="46">
        <f t="shared" si="42"/>
        <v>4707.5158275010008</v>
      </c>
      <c r="O113" s="24"/>
      <c r="P113" s="25"/>
      <c r="Q113"/>
      <c r="R113"/>
    </row>
    <row r="114" spans="1:20">
      <c r="A114" s="44" t="s">
        <v>14</v>
      </c>
      <c r="B114" s="45">
        <v>149.04580553299999</v>
      </c>
      <c r="C114" s="45">
        <v>77.349341711000093</v>
      </c>
      <c r="D114" s="45">
        <v>150.87714424099974</v>
      </c>
      <c r="E114" s="45">
        <v>146.42207070499987</v>
      </c>
      <c r="F114" s="45">
        <v>162.29360373099985</v>
      </c>
      <c r="G114" s="45">
        <v>102.47281828199993</v>
      </c>
      <c r="H114" s="45">
        <v>131.47990956800001</v>
      </c>
      <c r="I114" s="45">
        <v>155.86813586599999</v>
      </c>
      <c r="J114" s="45">
        <v>169.46861853399975</v>
      </c>
      <c r="K114" s="45">
        <v>156.94348928199986</v>
      </c>
      <c r="L114" s="45">
        <v>77.586456771999906</v>
      </c>
      <c r="M114" s="45"/>
      <c r="N114" s="46">
        <f t="shared" si="42"/>
        <v>1479.8073942249994</v>
      </c>
      <c r="O114" s="24"/>
      <c r="P114" s="25"/>
      <c r="Q114"/>
      <c r="R114"/>
    </row>
    <row r="115" spans="1:20">
      <c r="A115" s="44" t="s">
        <v>15</v>
      </c>
      <c r="B115" s="45">
        <v>294.95814092299918</v>
      </c>
      <c r="C115" s="45">
        <v>273.17122963899965</v>
      </c>
      <c r="D115" s="45">
        <v>327.92620880099832</v>
      </c>
      <c r="E115" s="45">
        <v>355.76032516100003</v>
      </c>
      <c r="F115" s="45">
        <v>424.6524620319986</v>
      </c>
      <c r="G115" s="45">
        <v>301.34667780700113</v>
      </c>
      <c r="H115" s="45">
        <v>377.38751122299885</v>
      </c>
      <c r="I115" s="45">
        <v>322.97264387799959</v>
      </c>
      <c r="J115" s="45">
        <v>366.52814329099903</v>
      </c>
      <c r="K115" s="45">
        <v>368.5637443800008</v>
      </c>
      <c r="L115" s="45">
        <v>269.67128272200085</v>
      </c>
      <c r="M115" s="45"/>
      <c r="N115" s="46">
        <f t="shared" si="42"/>
        <v>3682.9383698569964</v>
      </c>
      <c r="O115" s="24"/>
      <c r="P115" s="25"/>
      <c r="Q115"/>
      <c r="R115"/>
    </row>
    <row r="116" spans="1:20">
      <c r="A116" s="44" t="s">
        <v>6</v>
      </c>
      <c r="B116" s="45">
        <v>48.034959863999958</v>
      </c>
      <c r="C116" s="45">
        <v>50.008440028000024</v>
      </c>
      <c r="D116" s="45">
        <v>133.09085281300005</v>
      </c>
      <c r="E116" s="45">
        <v>71.894795047000031</v>
      </c>
      <c r="F116" s="45">
        <v>51.726643263999904</v>
      </c>
      <c r="G116" s="45">
        <v>95.161490935999964</v>
      </c>
      <c r="H116" s="45">
        <v>86.604908545000029</v>
      </c>
      <c r="I116" s="45">
        <v>77.432774729000101</v>
      </c>
      <c r="J116" s="45">
        <v>88.313578981000077</v>
      </c>
      <c r="K116" s="45">
        <v>58.391639150999936</v>
      </c>
      <c r="L116" s="45">
        <v>48.456157391000019</v>
      </c>
      <c r="M116" s="45"/>
      <c r="N116" s="46">
        <f t="shared" si="42"/>
        <v>809.11624074900021</v>
      </c>
      <c r="O116" s="24"/>
      <c r="P116" s="25"/>
      <c r="Q116"/>
      <c r="R116"/>
    </row>
    <row r="117" spans="1:20">
      <c r="A117" s="47" t="s">
        <v>23</v>
      </c>
      <c r="B117" s="48">
        <f t="shared" ref="B117:C117" si="43">SUM(B108:B116)</f>
        <v>1964.0435867199985</v>
      </c>
      <c r="C117" s="48">
        <f t="shared" si="43"/>
        <v>1753.434470213999</v>
      </c>
      <c r="D117" s="48">
        <f t="shared" ref="D117:E117" si="44">SUM(D108:D116)</f>
        <v>1743.5569048409986</v>
      </c>
      <c r="E117" s="48">
        <f t="shared" si="44"/>
        <v>1744.0479566739989</v>
      </c>
      <c r="F117" s="48">
        <f t="shared" ref="F117:G117" si="45">SUM(F108:F116)</f>
        <v>1805.1115815319974</v>
      </c>
      <c r="G117" s="48">
        <f t="shared" si="45"/>
        <v>1708.3545454420009</v>
      </c>
      <c r="H117" s="48">
        <f t="shared" ref="H117:I117" si="46">SUM(H108:H116)</f>
        <v>1722.7880071169991</v>
      </c>
      <c r="I117" s="48">
        <f t="shared" si="46"/>
        <v>1780.4383904730003</v>
      </c>
      <c r="J117" s="48">
        <f t="shared" ref="J117:K117" si="47">SUM(J108:J116)</f>
        <v>1891.4799974619984</v>
      </c>
      <c r="K117" s="48">
        <f t="shared" si="47"/>
        <v>1848.6107213669998</v>
      </c>
      <c r="L117" s="48">
        <f t="shared" ref="L117:M117" si="48">SUM(L108:L116)</f>
        <v>1392.2399551090007</v>
      </c>
      <c r="M117" s="48">
        <f t="shared" si="48"/>
        <v>0</v>
      </c>
      <c r="N117" s="48">
        <f t="shared" si="42"/>
        <v>19354.106116950992</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99</v>
      </c>
      <c r="B123" s="45">
        <v>18.148034329000048</v>
      </c>
      <c r="C123" s="45">
        <v>5.2924866349999924</v>
      </c>
      <c r="D123" s="45">
        <v>1.7940154039999974</v>
      </c>
      <c r="E123" s="45">
        <v>1.9718338039999981</v>
      </c>
      <c r="F123" s="45">
        <v>4.2605038020000032</v>
      </c>
      <c r="G123" s="45">
        <v>2.7650992129999983</v>
      </c>
      <c r="H123" s="45">
        <v>2.8356064399999994</v>
      </c>
      <c r="I123" s="45">
        <v>3.0361680220000107</v>
      </c>
      <c r="J123" s="45">
        <v>0.86475640399999854</v>
      </c>
      <c r="K123" s="45">
        <v>2.2766430380000013</v>
      </c>
      <c r="L123" s="45">
        <v>0.45804530899999946</v>
      </c>
      <c r="M123" s="45"/>
      <c r="N123" s="46">
        <f t="shared" ref="N123:N132" si="49">SUM(B123:M123)</f>
        <v>43.703192400000049</v>
      </c>
      <c r="O123" s="24"/>
      <c r="P123" s="25"/>
      <c r="Q123"/>
      <c r="R123"/>
    </row>
    <row r="124" spans="1:20">
      <c r="A124" s="44" t="s">
        <v>9</v>
      </c>
      <c r="B124" s="45">
        <v>32.809201607999995</v>
      </c>
      <c r="C124" s="45">
        <v>41.245753583999957</v>
      </c>
      <c r="D124" s="45">
        <v>59.190292938999931</v>
      </c>
      <c r="E124" s="45">
        <v>37.674058708999965</v>
      </c>
      <c r="F124" s="45">
        <v>42.972469657000033</v>
      </c>
      <c r="G124" s="45">
        <v>11.949410799999972</v>
      </c>
      <c r="H124" s="45">
        <v>39.12488714899991</v>
      </c>
      <c r="I124" s="45">
        <v>41.155049026</v>
      </c>
      <c r="J124" s="45">
        <v>54.817220464000037</v>
      </c>
      <c r="K124" s="45">
        <v>23.241728447999986</v>
      </c>
      <c r="L124" s="45">
        <v>16.44723716299999</v>
      </c>
      <c r="M124" s="45"/>
      <c r="N124" s="46">
        <f t="shared" si="49"/>
        <v>400.62730954699987</v>
      </c>
      <c r="O124" s="24"/>
      <c r="P124" s="25"/>
      <c r="Q124"/>
      <c r="R124"/>
    </row>
    <row r="125" spans="1:20">
      <c r="A125" s="44" t="s">
        <v>10</v>
      </c>
      <c r="B125" s="45">
        <v>25.298235897000048</v>
      </c>
      <c r="C125" s="45">
        <v>37.313185274000212</v>
      </c>
      <c r="D125" s="45">
        <v>30.610562716999944</v>
      </c>
      <c r="E125" s="45">
        <v>31.70035958099993</v>
      </c>
      <c r="F125" s="45">
        <v>40.885777584000074</v>
      </c>
      <c r="G125" s="45">
        <v>41.971686135000134</v>
      </c>
      <c r="H125" s="45">
        <v>37.846319363999946</v>
      </c>
      <c r="I125" s="45">
        <v>39.530542648999869</v>
      </c>
      <c r="J125" s="45">
        <v>37.963944511000314</v>
      </c>
      <c r="K125" s="45">
        <v>40.521933807999929</v>
      </c>
      <c r="L125" s="45">
        <v>31.313001804999914</v>
      </c>
      <c r="M125" s="45"/>
      <c r="N125" s="46">
        <f t="shared" si="49"/>
        <v>394.95554932500033</v>
      </c>
      <c r="O125" s="24"/>
      <c r="P125" s="25"/>
      <c r="Q125"/>
      <c r="R125"/>
    </row>
    <row r="126" spans="1:20">
      <c r="A126" s="44" t="s">
        <v>11</v>
      </c>
      <c r="B126" s="45">
        <v>149.52213594399973</v>
      </c>
      <c r="C126" s="45">
        <v>159.21355698600001</v>
      </c>
      <c r="D126" s="45">
        <v>180.76879555700006</v>
      </c>
      <c r="E126" s="45">
        <v>75.075439887000101</v>
      </c>
      <c r="F126" s="45">
        <v>30.978733887999994</v>
      </c>
      <c r="G126" s="45">
        <v>90.207364099999992</v>
      </c>
      <c r="H126" s="45">
        <v>67.303707644000099</v>
      </c>
      <c r="I126" s="45">
        <v>95.109554843000112</v>
      </c>
      <c r="J126" s="45">
        <v>110.3630753770001</v>
      </c>
      <c r="K126" s="45">
        <v>81.602942817000027</v>
      </c>
      <c r="L126" s="45">
        <v>20.956274387999983</v>
      </c>
      <c r="M126" s="45"/>
      <c r="N126" s="46">
        <f t="shared" si="49"/>
        <v>1061.1015814309999</v>
      </c>
      <c r="O126" s="24"/>
      <c r="P126" s="25"/>
      <c r="Q126"/>
      <c r="R126"/>
    </row>
    <row r="127" spans="1:20">
      <c r="A127" s="44" t="s">
        <v>12</v>
      </c>
      <c r="B127" s="45">
        <v>1.5915956020000004</v>
      </c>
      <c r="C127" s="45">
        <v>1.9284330080000007</v>
      </c>
      <c r="D127" s="45">
        <v>1.7799292809999963</v>
      </c>
      <c r="E127" s="45">
        <v>2.0896928169999991</v>
      </c>
      <c r="F127" s="45">
        <v>1.8706795499999973</v>
      </c>
      <c r="G127" s="45">
        <v>3.0974889679999884</v>
      </c>
      <c r="H127" s="45">
        <v>1.7137438199999961</v>
      </c>
      <c r="I127" s="45">
        <v>2.4587602679999967</v>
      </c>
      <c r="J127" s="45">
        <v>1.8285108049999965</v>
      </c>
      <c r="K127" s="45">
        <v>1.8662811840000002</v>
      </c>
      <c r="L127" s="45">
        <v>1.8685014539999993</v>
      </c>
      <c r="M127" s="45"/>
      <c r="N127" s="46">
        <f t="shared" si="49"/>
        <v>22.093616756999971</v>
      </c>
      <c r="O127" s="24"/>
      <c r="P127" s="25"/>
      <c r="Q127"/>
      <c r="R127"/>
    </row>
    <row r="128" spans="1:20">
      <c r="A128" s="44" t="s">
        <v>13</v>
      </c>
      <c r="B128" s="45">
        <v>349.27697650799979</v>
      </c>
      <c r="C128" s="45">
        <v>220.40768521799984</v>
      </c>
      <c r="D128" s="45">
        <v>234.07648613999987</v>
      </c>
      <c r="E128" s="45">
        <v>282.35721248999988</v>
      </c>
      <c r="F128" s="45">
        <v>243.257163722</v>
      </c>
      <c r="G128" s="45">
        <v>352.33670588799993</v>
      </c>
      <c r="H128" s="45">
        <v>266.03845300099954</v>
      </c>
      <c r="I128" s="45">
        <v>320.20110803999961</v>
      </c>
      <c r="J128" s="45">
        <v>340.42983052900058</v>
      </c>
      <c r="K128" s="45">
        <v>410.49650124999977</v>
      </c>
      <c r="L128" s="45">
        <v>282.47693575000011</v>
      </c>
      <c r="M128" s="45"/>
      <c r="N128" s="46">
        <f t="shared" si="49"/>
        <v>3301.355058535999</v>
      </c>
      <c r="O128" s="24"/>
      <c r="P128" s="25"/>
      <c r="Q128"/>
      <c r="R128"/>
    </row>
    <row r="129" spans="1:18">
      <c r="A129" s="44" t="s">
        <v>14</v>
      </c>
      <c r="B129" s="45">
        <v>65.296981129999963</v>
      </c>
      <c r="C129" s="45">
        <v>9.3905339300000037</v>
      </c>
      <c r="D129" s="45">
        <v>69.027130559999875</v>
      </c>
      <c r="E129" s="45">
        <v>65.772324810000001</v>
      </c>
      <c r="F129" s="45">
        <v>67.037774000000098</v>
      </c>
      <c r="G129" s="45">
        <v>10.80972206</v>
      </c>
      <c r="H129" s="45">
        <v>65.190514284999963</v>
      </c>
      <c r="I129" s="45">
        <v>69.56468751000007</v>
      </c>
      <c r="J129" s="45">
        <v>67.006136721999766</v>
      </c>
      <c r="K129" s="45">
        <v>44.654980277999961</v>
      </c>
      <c r="L129" s="45">
        <v>11.011544434000028</v>
      </c>
      <c r="M129" s="45"/>
      <c r="N129" s="46">
        <f t="shared" si="49"/>
        <v>544.76232971899969</v>
      </c>
      <c r="O129" s="24"/>
      <c r="P129" s="25"/>
      <c r="Q129"/>
      <c r="R129"/>
    </row>
    <row r="130" spans="1:18">
      <c r="A130" s="44" t="s">
        <v>15</v>
      </c>
      <c r="B130" s="45">
        <v>14.704036181999887</v>
      </c>
      <c r="C130" s="45">
        <v>11.63634965699992</v>
      </c>
      <c r="D130" s="45">
        <v>42.429817360000001</v>
      </c>
      <c r="E130" s="45">
        <v>12.187611042999961</v>
      </c>
      <c r="F130" s="45">
        <v>48.480879101000532</v>
      </c>
      <c r="G130" s="45">
        <v>12.467799981999889</v>
      </c>
      <c r="H130" s="45">
        <v>44.144023102000105</v>
      </c>
      <c r="I130" s="45">
        <v>13.177608532999979</v>
      </c>
      <c r="J130" s="45">
        <v>46.158994206000251</v>
      </c>
      <c r="K130" s="45">
        <v>45.574207554000161</v>
      </c>
      <c r="L130" s="45">
        <v>15.357221998000002</v>
      </c>
      <c r="M130" s="45"/>
      <c r="N130" s="46">
        <f t="shared" si="49"/>
        <v>306.31854871800067</v>
      </c>
      <c r="O130" s="24"/>
      <c r="P130" s="25"/>
      <c r="Q130"/>
      <c r="R130"/>
    </row>
    <row r="131" spans="1:18">
      <c r="A131" s="44" t="s">
        <v>6</v>
      </c>
      <c r="B131" s="45">
        <v>7.5464866940000013</v>
      </c>
      <c r="C131" s="45">
        <v>7.7497149339999902</v>
      </c>
      <c r="D131" s="45">
        <v>23.557621316000041</v>
      </c>
      <c r="E131" s="45">
        <v>17.264971134999993</v>
      </c>
      <c r="F131" s="45">
        <v>7.4169291800000048</v>
      </c>
      <c r="G131" s="45">
        <v>14.970259201999992</v>
      </c>
      <c r="H131" s="45">
        <v>15.597791388999992</v>
      </c>
      <c r="I131" s="45">
        <v>13.117969325999985</v>
      </c>
      <c r="J131" s="45">
        <v>15.986511842999995</v>
      </c>
      <c r="K131" s="45">
        <v>12.478621095000001</v>
      </c>
      <c r="L131" s="45">
        <v>10.787956795000003</v>
      </c>
      <c r="M131" s="45"/>
      <c r="N131" s="46">
        <f t="shared" si="49"/>
        <v>146.47483290899999</v>
      </c>
      <c r="O131" s="24"/>
      <c r="P131" s="25"/>
      <c r="Q131"/>
      <c r="R131"/>
    </row>
    <row r="132" spans="1:18">
      <c r="A132" s="47" t="s">
        <v>23</v>
      </c>
      <c r="B132" s="48">
        <f t="shared" ref="B132:C132" si="50">SUM(B123:B131)</f>
        <v>664.19368389399949</v>
      </c>
      <c r="C132" s="48">
        <f t="shared" si="50"/>
        <v>494.17769922599996</v>
      </c>
      <c r="D132" s="48">
        <f t="shared" ref="D132:E132" si="51">SUM(D123:D131)</f>
        <v>643.2346512739997</v>
      </c>
      <c r="E132" s="48">
        <f t="shared" si="51"/>
        <v>526.09350427599975</v>
      </c>
      <c r="F132" s="48">
        <f t="shared" ref="F132:G132" si="52">SUM(F123:F131)</f>
        <v>487.16091048400079</v>
      </c>
      <c r="G132" s="48">
        <f t="shared" si="52"/>
        <v>540.57553634799979</v>
      </c>
      <c r="H132" s="48">
        <f t="shared" ref="H132:I132" si="53">SUM(H123:H131)</f>
        <v>539.7950461939995</v>
      </c>
      <c r="I132" s="48">
        <f t="shared" si="53"/>
        <v>597.35144821699964</v>
      </c>
      <c r="J132" s="48">
        <f t="shared" ref="J132:K132" si="54">SUM(J123:J131)</f>
        <v>675.41898086100093</v>
      </c>
      <c r="K132" s="48">
        <f t="shared" si="54"/>
        <v>662.71383947199979</v>
      </c>
      <c r="L132" s="48">
        <f t="shared" ref="L132:M132" si="55">SUM(L123:L131)</f>
        <v>390.67671909600006</v>
      </c>
      <c r="M132" s="48">
        <f t="shared" si="55"/>
        <v>0</v>
      </c>
      <c r="N132" s="48">
        <f t="shared" si="49"/>
        <v>6221.392019341999</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9" t="s">
        <v>25</v>
      </c>
      <c r="B136" s="79"/>
      <c r="C136" s="79"/>
      <c r="D136" s="79"/>
      <c r="E136" s="79"/>
      <c r="F136" s="79"/>
      <c r="G136" s="79"/>
      <c r="H136" s="79"/>
      <c r="I136" s="79"/>
      <c r="J136" s="79"/>
      <c r="K136" s="79"/>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99</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99</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99</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99</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103</v>
      </c>
      <c r="B247" s="15"/>
      <c r="C247" s="15"/>
      <c r="D247" s="15"/>
      <c r="E247" s="15"/>
    </row>
    <row r="248" spans="1:18" ht="15.6">
      <c r="A248" s="16"/>
      <c r="B248" s="16"/>
      <c r="C248" s="16"/>
      <c r="D248" s="16"/>
      <c r="E248" s="16"/>
    </row>
    <row r="249" spans="1:18" ht="45" customHeight="1">
      <c r="A249" s="32"/>
      <c r="B249" s="75" t="s">
        <v>63</v>
      </c>
      <c r="C249" s="76"/>
      <c r="D249" s="75" t="s">
        <v>102</v>
      </c>
      <c r="E249" s="77"/>
    </row>
    <row r="250" spans="1:18">
      <c r="A250" s="33" t="s">
        <v>64</v>
      </c>
      <c r="B250" s="34" t="s">
        <v>81</v>
      </c>
      <c r="C250" s="35" t="s">
        <v>65</v>
      </c>
      <c r="D250" s="34" t="s">
        <v>81</v>
      </c>
      <c r="E250" s="36" t="s">
        <v>65</v>
      </c>
    </row>
    <row r="251" spans="1:18">
      <c r="A251" t="s">
        <v>66</v>
      </c>
      <c r="B251" s="37">
        <v>5.1634232569999998</v>
      </c>
      <c r="C251" s="38">
        <f t="shared" ref="C251:C273" si="83">B251/B$274</f>
        <v>3.8904400549531161E-3</v>
      </c>
      <c r="D251" s="66">
        <v>13.897914787000003</v>
      </c>
      <c r="E251" s="17">
        <f t="shared" ref="E251:E273" si="84">D251/D$274</f>
        <v>1.7666236029192242E-3</v>
      </c>
      <c r="F251" s="18"/>
    </row>
    <row r="252" spans="1:18">
      <c r="A252" t="s">
        <v>67</v>
      </c>
      <c r="B252" s="37">
        <v>1.8830125999999999E-2</v>
      </c>
      <c r="C252" s="38">
        <f t="shared" si="83"/>
        <v>1.4187772875465843E-5</v>
      </c>
      <c r="D252" s="66">
        <v>4.2795746000000003E-2</v>
      </c>
      <c r="E252" s="17">
        <f t="shared" si="84"/>
        <v>5.4399509672382891E-6</v>
      </c>
      <c r="F252" s="18"/>
    </row>
    <row r="253" spans="1:18">
      <c r="A253" t="s">
        <v>101</v>
      </c>
      <c r="B253" s="37">
        <v>8.0446399999999996E-4</v>
      </c>
      <c r="C253" s="38">
        <f t="shared" si="83"/>
        <v>6.0613256217662878E-7</v>
      </c>
      <c r="D253" s="66">
        <v>2.5139530000000002E-3</v>
      </c>
      <c r="E253" s="17">
        <f t="shared" si="84"/>
        <v>3.1955935652907179E-7</v>
      </c>
      <c r="F253" s="18"/>
    </row>
    <row r="254" spans="1:18">
      <c r="A254" t="s">
        <v>68</v>
      </c>
      <c r="B254" s="37">
        <v>471.1169512199989</v>
      </c>
      <c r="C254" s="38">
        <f t="shared" si="83"/>
        <v>0.35496843205888612</v>
      </c>
      <c r="D254" s="66">
        <v>1827.2743200889936</v>
      </c>
      <c r="E254" s="17">
        <f t="shared" si="84"/>
        <v>0.23227268207867685</v>
      </c>
      <c r="F254" s="18"/>
    </row>
    <row r="255" spans="1:18">
      <c r="A255" t="s">
        <v>80</v>
      </c>
      <c r="B255" s="37">
        <v>0.18859484700000001</v>
      </c>
      <c r="C255" s="38">
        <f t="shared" si="83"/>
        <v>1.4209893522322851E-4</v>
      </c>
      <c r="D255" s="66">
        <v>0.62083839500000004</v>
      </c>
      <c r="E255" s="17">
        <f t="shared" si="84"/>
        <v>7.8917433227566983E-5</v>
      </c>
      <c r="F255" s="18"/>
    </row>
    <row r="256" spans="1:18">
      <c r="A256" t="s">
        <v>69</v>
      </c>
      <c r="B256" s="37">
        <v>2.4066667E-2</v>
      </c>
      <c r="C256" s="38">
        <f t="shared" si="83"/>
        <v>1.8133304326559945E-5</v>
      </c>
      <c r="D256" s="66">
        <v>7.5208338999999999E-2</v>
      </c>
      <c r="E256" s="17">
        <f t="shared" si="84"/>
        <v>9.5600547887968836E-6</v>
      </c>
      <c r="F256" s="18"/>
    </row>
    <row r="257" spans="1:6">
      <c r="A257" t="s">
        <v>70</v>
      </c>
      <c r="B257" s="37"/>
      <c r="C257" s="38">
        <f t="shared" si="83"/>
        <v>0</v>
      </c>
      <c r="D257" s="66"/>
      <c r="E257" s="17">
        <f t="shared" si="84"/>
        <v>0</v>
      </c>
      <c r="F257" s="18"/>
    </row>
    <row r="258" spans="1:6">
      <c r="A258" t="s">
        <v>71</v>
      </c>
      <c r="B258" s="37">
        <v>227.15148746899996</v>
      </c>
      <c r="C258" s="38">
        <f t="shared" si="83"/>
        <v>0.17114987507435675</v>
      </c>
      <c r="D258" s="66">
        <v>697.26481534099958</v>
      </c>
      <c r="E258" s="17">
        <f t="shared" si="84"/>
        <v>8.8632323564017262E-2</v>
      </c>
      <c r="F258" s="18"/>
    </row>
    <row r="259" spans="1:6">
      <c r="A259" t="s">
        <v>72</v>
      </c>
      <c r="B259" s="37">
        <v>4.2590829829999963</v>
      </c>
      <c r="C259" s="38">
        <f t="shared" si="83"/>
        <v>3.209054576722721E-3</v>
      </c>
      <c r="D259" s="66">
        <v>9.8107157169999901</v>
      </c>
      <c r="E259" s="17">
        <f t="shared" si="84"/>
        <v>1.2470821855516661E-3</v>
      </c>
      <c r="F259" s="18"/>
    </row>
    <row r="260" spans="1:6">
      <c r="A260" t="s">
        <v>73</v>
      </c>
      <c r="B260" s="37">
        <v>10.05183801300001</v>
      </c>
      <c r="C260" s="38">
        <f t="shared" si="83"/>
        <v>7.5736718229829176E-3</v>
      </c>
      <c r="D260" s="66">
        <v>49.629802584999993</v>
      </c>
      <c r="E260" s="17">
        <f t="shared" si="84"/>
        <v>6.3086572337380459E-3</v>
      </c>
      <c r="F260" s="18"/>
    </row>
    <row r="261" spans="1:6">
      <c r="A261" t="s">
        <v>74</v>
      </c>
      <c r="B261" s="37">
        <v>2.5212800079999993</v>
      </c>
      <c r="C261" s="38">
        <f t="shared" si="83"/>
        <v>1.8996871348049766E-3</v>
      </c>
      <c r="D261" s="66">
        <v>9.4072061890000018</v>
      </c>
      <c r="E261" s="17">
        <f t="shared" si="84"/>
        <v>1.1957903574542333E-3</v>
      </c>
      <c r="F261" s="18"/>
    </row>
    <row r="262" spans="1:6">
      <c r="A262" t="s">
        <v>75</v>
      </c>
      <c r="B262" s="37">
        <v>4.1274994849999986</v>
      </c>
      <c r="C262" s="38">
        <f t="shared" si="83"/>
        <v>3.1099114916587505E-3</v>
      </c>
      <c r="D262" s="66">
        <v>9.8212782619999981</v>
      </c>
      <c r="E262" s="17">
        <f t="shared" si="84"/>
        <v>1.2484248359844754E-3</v>
      </c>
      <c r="F262" s="18"/>
    </row>
    <row r="263" spans="1:6">
      <c r="A263" t="s">
        <v>76</v>
      </c>
      <c r="B263" s="37">
        <v>7.4078010650000019</v>
      </c>
      <c r="C263" s="38">
        <f t="shared" si="83"/>
        <v>5.5814920737574467E-3</v>
      </c>
      <c r="D263" s="66">
        <v>18.582057044999999</v>
      </c>
      <c r="E263" s="17">
        <f t="shared" si="84"/>
        <v>2.3620450311866233E-3</v>
      </c>
      <c r="F263" s="18"/>
    </row>
    <row r="264" spans="1:6">
      <c r="A264" t="s">
        <v>82</v>
      </c>
      <c r="B264" s="37">
        <v>1.8108036849999998</v>
      </c>
      <c r="C264" s="38">
        <f t="shared" si="83"/>
        <v>1.3643706582120902E-3</v>
      </c>
      <c r="D264" s="66">
        <v>5.4567424969999996</v>
      </c>
      <c r="E264" s="17">
        <f t="shared" si="84"/>
        <v>6.9362996089670744E-4</v>
      </c>
      <c r="F264" s="18"/>
    </row>
    <row r="265" spans="1:6">
      <c r="A265" t="s">
        <v>83</v>
      </c>
      <c r="B265" s="37">
        <v>8.8951584989999937</v>
      </c>
      <c r="C265" s="38">
        <f t="shared" si="83"/>
        <v>6.7021584706911455E-3</v>
      </c>
      <c r="D265" s="66">
        <v>44.835769773999978</v>
      </c>
      <c r="E265" s="17">
        <f t="shared" si="84"/>
        <v>5.6992671455930316E-3</v>
      </c>
      <c r="F265" s="18"/>
    </row>
    <row r="266" spans="1:6">
      <c r="A266" t="s">
        <v>84</v>
      </c>
      <c r="B266" s="37">
        <v>3.2568887100000024</v>
      </c>
      <c r="C266" s="38">
        <f t="shared" si="83"/>
        <v>2.4539398885673404E-3</v>
      </c>
      <c r="D266" s="66">
        <v>20.786776999000004</v>
      </c>
      <c r="E266" s="17">
        <f t="shared" si="84"/>
        <v>2.6422964479104229E-3</v>
      </c>
      <c r="F266" s="18"/>
    </row>
    <row r="267" spans="1:6">
      <c r="A267" t="s">
        <v>85</v>
      </c>
      <c r="B267" s="37">
        <v>9.948017937000003</v>
      </c>
      <c r="C267" s="38">
        <f t="shared" si="83"/>
        <v>7.4954474043995422E-3</v>
      </c>
      <c r="D267" s="66">
        <v>31.669139706000017</v>
      </c>
      <c r="E267" s="17">
        <f t="shared" si="84"/>
        <v>4.0256002822163508E-3</v>
      </c>
      <c r="F267" s="18"/>
    </row>
    <row r="268" spans="1:6">
      <c r="A268" t="s">
        <v>77</v>
      </c>
      <c r="B268" s="37">
        <v>2.7020657089999984</v>
      </c>
      <c r="C268" s="38">
        <f t="shared" si="83"/>
        <v>2.035902180042585E-3</v>
      </c>
      <c r="D268" s="66">
        <v>12.803018118999994</v>
      </c>
      <c r="E268" s="17">
        <f t="shared" si="84"/>
        <v>1.6274465877992488E-3</v>
      </c>
      <c r="F268" s="18"/>
    </row>
    <row r="269" spans="1:6">
      <c r="A269" t="s">
        <v>86</v>
      </c>
      <c r="B269" s="37">
        <v>0.11008475199999999</v>
      </c>
      <c r="C269" s="38">
        <f t="shared" si="83"/>
        <v>8.2944610058795375E-5</v>
      </c>
      <c r="D269" s="66">
        <v>0.26954861399999996</v>
      </c>
      <c r="E269" s="17">
        <f t="shared" si="84"/>
        <v>3.4263481315340076E-5</v>
      </c>
      <c r="F269" s="18"/>
    </row>
    <row r="270" spans="1:6">
      <c r="A270" t="s">
        <v>87</v>
      </c>
      <c r="B270" s="37">
        <v>10.227236881000003</v>
      </c>
      <c r="C270" s="38">
        <f t="shared" si="83"/>
        <v>7.7058280975504751E-3</v>
      </c>
      <c r="D270" s="66">
        <v>52.725040920999994</v>
      </c>
      <c r="E270" s="17">
        <f t="shared" si="84"/>
        <v>6.7021062643906771E-3</v>
      </c>
      <c r="F270" s="18"/>
    </row>
    <row r="271" spans="1:6">
      <c r="A271" t="s">
        <v>78</v>
      </c>
      <c r="B271" s="37">
        <v>4.3810907500000029</v>
      </c>
      <c r="C271" s="38">
        <f t="shared" si="83"/>
        <v>3.3009827182146497E-3</v>
      </c>
      <c r="D271" s="66">
        <v>21.770813440999977</v>
      </c>
      <c r="E271" s="17">
        <f t="shared" si="84"/>
        <v>2.7673815438556009E-3</v>
      </c>
      <c r="F271" s="18"/>
    </row>
    <row r="272" spans="1:6">
      <c r="A272" t="s">
        <v>96</v>
      </c>
      <c r="B272" s="37"/>
      <c r="C272" s="38">
        <f t="shared" si="83"/>
        <v>0</v>
      </c>
      <c r="D272" s="66"/>
      <c r="E272" s="17">
        <f t="shared" si="84"/>
        <v>0</v>
      </c>
      <c r="F272" s="18"/>
    </row>
    <row r="273" spans="1:6">
      <c r="A273" t="s">
        <v>98</v>
      </c>
      <c r="B273" s="37">
        <v>553.84501726100007</v>
      </c>
      <c r="C273" s="38">
        <f t="shared" si="83"/>
        <v>0.41730083553915298</v>
      </c>
      <c r="D273" s="66">
        <v>5040.189664656993</v>
      </c>
      <c r="E273" s="17">
        <f t="shared" si="84"/>
        <v>0.64068014239815418</v>
      </c>
      <c r="F273" s="18"/>
    </row>
    <row r="274" spans="1:6">
      <c r="A274" s="39" t="s">
        <v>79</v>
      </c>
      <c r="B274" s="40">
        <f>SUM(B251:B273)</f>
        <v>1327.2080237879991</v>
      </c>
      <c r="C274" s="41">
        <f>SUM(C251:C273)</f>
        <v>0.99999999999999967</v>
      </c>
      <c r="D274" s="42">
        <f>SUM(D251:D273)</f>
        <v>7866.9359811759859</v>
      </c>
      <c r="E274" s="43">
        <f>SUM(E251:E273)</f>
        <v>1</v>
      </c>
    </row>
    <row r="276" spans="1:6">
      <c r="B276"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2023-12-15T05:58:11Z</dcterms:modified>
</cp:coreProperties>
</file>