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C116" i="1"/>
  <c r="D116"/>
  <c r="E116"/>
  <c r="F116"/>
  <c r="G116"/>
  <c r="H116"/>
  <c r="I116"/>
  <c r="J116"/>
  <c r="K116"/>
  <c r="B116"/>
  <c r="C102"/>
  <c r="D102"/>
  <c r="E102"/>
  <c r="F102"/>
  <c r="G102"/>
  <c r="H102"/>
  <c r="I102"/>
  <c r="J102"/>
  <c r="K102"/>
  <c r="B102"/>
  <c r="C92"/>
  <c r="D92"/>
  <c r="E92"/>
  <c r="F92"/>
  <c r="G92"/>
  <c r="H92"/>
  <c r="I92"/>
  <c r="J92"/>
  <c r="K92"/>
  <c r="B92"/>
  <c r="N64"/>
  <c r="N50"/>
  <c r="N40"/>
  <c r="D155" l="1"/>
  <c r="E154" s="1"/>
  <c r="B155"/>
  <c r="C154" s="1"/>
  <c r="K126"/>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E140"/>
  <c r="C139"/>
  <c r="C138"/>
  <c r="E149"/>
  <c r="C149"/>
  <c r="C144"/>
  <c r="C143"/>
  <c r="E148"/>
  <c r="E145"/>
  <c r="E144"/>
  <c r="E153"/>
  <c r="E141"/>
  <c r="E152"/>
  <c r="C142"/>
  <c r="C148"/>
  <c r="C153"/>
  <c r="C147"/>
  <c r="C141"/>
  <c r="C146"/>
  <c r="C152"/>
  <c r="C151"/>
  <c r="C140"/>
  <c r="C145"/>
  <c r="C150"/>
  <c r="E139"/>
  <c r="E143"/>
  <c r="E147"/>
  <c r="E151"/>
  <c r="E138"/>
  <c r="E142"/>
  <c r="E146"/>
  <c r="E150"/>
  <c r="E155" l="1"/>
  <c r="C155"/>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<sst xmlns="http://schemas.openxmlformats.org/spreadsheetml/2006/main" count="177" uniqueCount="82">
  <si>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</si>
  <si>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</si>
  <si>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</si>
  <si>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</si>
  <si>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</si>
  <si>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</si>
  <si>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</si>
  <si>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</si>
  <si>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</si>
  <si>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</si>
  <si>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</si>
  <si>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</si>
  <si>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</si>
  <si>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</si>
  <si>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</si>
  <si>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</si>
  <si>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</si>
  <si>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</si>
  <si>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</si>
  <si>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</si>
  <si>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</si>
  <si>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</si>
  <si>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</si>
  <si>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</si>
  <si>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</si>
  <si>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</si>
  <si>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</si>
  <si>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</si>
  <si>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</si>
  <si>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</si>
  <si>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</si>
  <si>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</si>
  <si>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</si>
  <si>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</si>
  <si>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</si>
  <si>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</si>
  <si>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</si>
  <si>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</si>
  <si>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</si>
  <si>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</si>
  <si>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</si>
  <si>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</si>
  <si>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</si>
  <si>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</si>
  <si>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</si>
  <si>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</si>
  <si>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</si>
  <si>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</si>
  <si>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</si>
  <si>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</si>
  <si>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</si>
  <si>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</si>
  <si>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</si>
  <si>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</si>
  <si>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</si>
  <si>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</si>
  <si>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</si>
  <si>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</si>
  <si>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</si>
  <si>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</si>
  <si>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</si>
  <si>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</si>
  <si>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</si>
  <si>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</si>
  <si>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</si>
  <si>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</si>
  <si>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PARTIE 3 : EXONERATION DE DROITS ET TAXES A L'IMPORTATION ET A L'EXPORTATION A FIN FEVRIER 2024 (en milliard d'Ariary)</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</si>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</sst>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57"/>
  <sheetViews>
    <sheetView tabSelected="1" topLeftCell="A122" workbookViewId="0">
      <selection activeCell="A141" sqref="A141:XFD141"/>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57" t="s">
        <v>79</v>
      </c>
      <c r="B1" s="57"/>
      <c r="C1" s="57"/>
      <c r="D1" s="57"/>
      <c r="E1" s="57"/>
      <c r="F1" s="57"/>
      <c r="G1" s="57"/>
      <c r="H1" s="57"/>
      <c r="I1" s="57"/>
      <c r="J1" s="57"/>
      <c r="K1" s="57"/>
      <c r="L1" s="9"/>
    </row>
    <row r="2" spans="1:12" ht="15.6">
      <c r="A2" s="4" t="s">
        <v>18</v>
      </c>
    </row>
    <row r="9" spans="1:12" ht="15.75" customHeight="1" thickBot="1"/>
    <row r="10" spans="1:12" ht="15.75" customHeight="1" thickBot="1">
      <c r="A10" s="5" t="s">
        <v>19</v>
      </c>
      <c r="B10" s="58" t="s">
        <v>20</v>
      </c>
      <c r="C10" s="59"/>
      <c r="D10" s="59"/>
      <c r="E10" s="59"/>
      <c r="F10" s="59"/>
      <c r="G10" s="59"/>
      <c r="H10" s="59"/>
      <c r="I10" s="59"/>
      <c r="J10" s="59"/>
      <c r="K10" s="60"/>
      <c r="L10" s="10"/>
    </row>
    <row r="11" spans="1:12" ht="15.75" customHeight="1" thickBot="1">
      <c r="A11" s="36" t="s">
        <v>68</v>
      </c>
      <c r="B11" s="61" t="s">
        <v>64</v>
      </c>
      <c r="C11" s="62"/>
      <c r="D11" s="62"/>
      <c r="E11" s="62"/>
      <c r="F11" s="62"/>
      <c r="G11" s="62"/>
      <c r="H11" s="62"/>
      <c r="I11" s="62"/>
      <c r="J11" s="62"/>
      <c r="K11" s="63"/>
      <c r="L11" s="11"/>
    </row>
    <row r="12" spans="1:12" ht="15.75" customHeight="1" thickBot="1">
      <c r="A12" s="6" t="s">
        <v>2</v>
      </c>
      <c r="B12" s="64" t="s">
        <v>21</v>
      </c>
      <c r="C12" s="62"/>
      <c r="D12" s="62"/>
      <c r="E12" s="62"/>
      <c r="F12" s="62"/>
      <c r="G12" s="62"/>
      <c r="H12" s="62"/>
      <c r="I12" s="62"/>
      <c r="J12" s="62"/>
      <c r="K12" s="63"/>
      <c r="L12" s="11"/>
    </row>
    <row r="13" spans="1:12" ht="15.75" customHeight="1" thickBot="1">
      <c r="A13" s="6" t="s">
        <v>22</v>
      </c>
      <c r="B13" s="64" t="s">
        <v>23</v>
      </c>
      <c r="C13" s="62"/>
      <c r="D13" s="62"/>
      <c r="E13" s="62"/>
      <c r="F13" s="62"/>
      <c r="G13" s="62"/>
      <c r="H13" s="62"/>
      <c r="I13" s="62"/>
      <c r="J13" s="62"/>
      <c r="K13" s="63"/>
      <c r="L13" s="11"/>
    </row>
    <row r="14" spans="1:12" ht="15.75" customHeight="1" thickBot="1">
      <c r="A14" s="6" t="s">
        <v>24</v>
      </c>
      <c r="B14" s="64" t="s">
        <v>25</v>
      </c>
      <c r="C14" s="62"/>
      <c r="D14" s="62"/>
      <c r="E14" s="62"/>
      <c r="F14" s="62"/>
      <c r="G14" s="62"/>
      <c r="H14" s="62"/>
      <c r="I14" s="62"/>
      <c r="J14" s="62"/>
      <c r="K14" s="63"/>
      <c r="L14" s="11"/>
    </row>
    <row r="15" spans="1:12" ht="15.75" customHeight="1" thickBot="1">
      <c r="A15" s="6" t="s">
        <v>7</v>
      </c>
      <c r="B15" s="64" t="s">
        <v>26</v>
      </c>
      <c r="C15" s="62"/>
      <c r="D15" s="62"/>
      <c r="E15" s="62"/>
      <c r="F15" s="62"/>
      <c r="G15" s="62"/>
      <c r="H15" s="62"/>
      <c r="I15" s="62"/>
      <c r="J15" s="62"/>
      <c r="K15" s="63"/>
      <c r="L15" s="11"/>
    </row>
    <row r="16" spans="1:12" ht="15.75" customHeight="1" thickBot="1">
      <c r="A16" s="6" t="s">
        <v>8</v>
      </c>
      <c r="B16" s="61" t="s">
        <v>29</v>
      </c>
      <c r="C16" s="62"/>
      <c r="D16" s="62"/>
      <c r="E16" s="62"/>
      <c r="F16" s="62"/>
      <c r="G16" s="62"/>
      <c r="H16" s="62"/>
      <c r="I16" s="62"/>
      <c r="J16" s="62"/>
      <c r="K16" s="63"/>
      <c r="L16" s="11"/>
    </row>
    <row r="17" spans="1:20" ht="15.75" customHeight="1" thickBot="1">
      <c r="A17" s="6" t="s">
        <v>80</v>
      </c>
      <c r="B17" s="61" t="s">
        <v>81</v>
      </c>
      <c r="C17" s="62"/>
      <c r="D17" s="62"/>
      <c r="E17" s="62"/>
      <c r="F17" s="62"/>
      <c r="G17" s="62"/>
      <c r="H17" s="62"/>
      <c r="I17" s="62"/>
      <c r="J17" s="62"/>
      <c r="K17" s="63"/>
      <c r="L17" s="11"/>
    </row>
    <row r="19" spans="1:20" ht="15.6">
      <c r="A19" s="7" t="s">
        <v>27</v>
      </c>
    </row>
    <row r="20" spans="1:20" ht="15.6">
      <c r="A20" s="7"/>
    </row>
    <row r="21" spans="1:20" ht="15.6">
      <c r="A21" s="7"/>
    </row>
    <row r="22" spans="1:20" ht="15.6">
      <c r="A22" s="7"/>
    </row>
    <row r="24" spans="1:20" ht="15.6">
      <c r="A24" s="68" t="s">
        <v>73</v>
      </c>
      <c r="B24" s="68"/>
      <c r="C24" s="68"/>
      <c r="D24" s="68"/>
      <c r="E24" s="68"/>
      <c r="F24" s="68"/>
      <c r="G24" s="68"/>
      <c r="H24" s="68"/>
      <c r="I24" s="68"/>
      <c r="J24" s="68"/>
      <c r="K24" s="68"/>
      <c r="L24" s="8"/>
    </row>
    <row r="26" spans="1:20" s="3" customFormat="1" ht="14.4" customHeight="1">
      <c r="A26" s="45" t="s">
        <v>69</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189.25057803799967</v>
      </c>
      <c r="C29" s="37">
        <v>293.92020955200013</v>
      </c>
      <c r="D29" s="37"/>
      <c r="E29" s="37"/>
      <c r="F29" s="37"/>
      <c r="G29" s="37"/>
      <c r="H29" s="37"/>
      <c r="I29" s="37"/>
      <c r="J29" s="37"/>
      <c r="K29" s="37"/>
      <c r="L29" s="37"/>
      <c r="M29" s="37"/>
      <c r="N29" s="38">
        <f t="shared" ref="N29:N34" si="0">SUM(B29:M29)</f>
        <v>483.1707875899998</v>
      </c>
      <c r="O29" s="20"/>
      <c r="P29" s="21"/>
      <c r="Q29"/>
      <c r="R29"/>
    </row>
    <row r="30" spans="1:20">
      <c r="A30" s="50" t="s">
        <v>11</v>
      </c>
      <c r="B30" s="37">
        <v>283.18450346000003</v>
      </c>
      <c r="C30" s="37">
        <v>323.600913789</v>
      </c>
      <c r="D30" s="37"/>
      <c r="E30" s="37"/>
      <c r="F30" s="37"/>
      <c r="G30" s="37"/>
      <c r="H30" s="37"/>
      <c r="I30" s="37"/>
      <c r="J30" s="37"/>
      <c r="K30" s="37"/>
      <c r="L30" s="37"/>
      <c r="M30" s="37"/>
      <c r="N30" s="38">
        <f t="shared" si="0"/>
        <v>606.78541724900003</v>
      </c>
      <c r="O30" s="20"/>
      <c r="P30" s="21"/>
      <c r="Q30"/>
      <c r="R30"/>
    </row>
    <row r="31" spans="1:20">
      <c r="A31" s="50" t="s">
        <v>12</v>
      </c>
      <c r="B31" s="37">
        <v>275.58812442599998</v>
      </c>
      <c r="C31" s="37">
        <v>271.84910776100162</v>
      </c>
      <c r="D31" s="37"/>
      <c r="E31" s="37"/>
      <c r="F31" s="37"/>
      <c r="G31" s="37"/>
      <c r="H31" s="37"/>
      <c r="I31" s="37"/>
      <c r="J31" s="37"/>
      <c r="K31" s="37"/>
      <c r="L31" s="37"/>
      <c r="M31" s="37"/>
      <c r="N31" s="38">
        <f t="shared" si="0"/>
        <v>547.43723218700165</v>
      </c>
      <c r="O31" s="20"/>
      <c r="P31" s="21"/>
      <c r="Q31"/>
      <c r="R31"/>
    </row>
    <row r="32" spans="1:20">
      <c r="A32" s="50" t="s">
        <v>13</v>
      </c>
      <c r="B32" s="37">
        <v>314.25077550799978</v>
      </c>
      <c r="C32" s="37">
        <v>407.28239025500039</v>
      </c>
      <c r="D32" s="37"/>
      <c r="E32" s="37"/>
      <c r="F32" s="37"/>
      <c r="G32" s="37"/>
      <c r="H32" s="37"/>
      <c r="I32" s="37"/>
      <c r="J32" s="37"/>
      <c r="K32" s="37"/>
      <c r="L32" s="37"/>
      <c r="M32" s="37"/>
      <c r="N32" s="38">
        <f t="shared" si="0"/>
        <v>721.53316576300017</v>
      </c>
      <c r="O32" s="20"/>
      <c r="P32" s="21"/>
      <c r="Q32"/>
      <c r="R32"/>
    </row>
    <row r="33" spans="1:20">
      <c r="A33" s="50" t="s">
        <v>14</v>
      </c>
      <c r="B33" s="37">
        <v>372.54197060600035</v>
      </c>
      <c r="C33" s="37">
        <v>355.96292508200042</v>
      </c>
      <c r="D33" s="37"/>
      <c r="E33" s="37"/>
      <c r="F33" s="37"/>
      <c r="G33" s="37"/>
      <c r="H33" s="37"/>
      <c r="I33" s="37"/>
      <c r="J33" s="37"/>
      <c r="K33" s="37"/>
      <c r="L33" s="37"/>
      <c r="M33" s="37"/>
      <c r="N33" s="38">
        <f t="shared" si="0"/>
        <v>728.50489568800072</v>
      </c>
      <c r="O33" s="20"/>
      <c r="P33" s="21"/>
      <c r="Q33"/>
      <c r="R33"/>
    </row>
    <row r="34" spans="1:20">
      <c r="A34" s="39" t="s">
        <v>15</v>
      </c>
      <c r="B34" s="40">
        <f t="shared" ref="B34:C34" si="1">SUM(B29:B33)</f>
        <v>1434.815952038</v>
      </c>
      <c r="C34" s="40">
        <f t="shared" si="1"/>
        <v>1652.6155464390026</v>
      </c>
      <c r="D34" s="40">
        <f t="shared" ref="D34:E34" si="2">SUM(D29:D33)</f>
        <v>0</v>
      </c>
      <c r="E34" s="40">
        <f t="shared" si="2"/>
        <v>0</v>
      </c>
      <c r="F34" s="40">
        <f t="shared" ref="F34:G34" si="3">SUM(F29:F33)</f>
        <v>0</v>
      </c>
      <c r="G34" s="40">
        <f t="shared" si="3"/>
        <v>0</v>
      </c>
      <c r="H34" s="40">
        <f t="shared" ref="H34:I34" si="4">SUM(H29:H33)</f>
        <v>0</v>
      </c>
      <c r="I34" s="40">
        <f t="shared" si="4"/>
        <v>0</v>
      </c>
      <c r="J34" s="40">
        <f t="shared" ref="J34:K34" si="5">SUM(J29:J33)</f>
        <v>0</v>
      </c>
      <c r="K34" s="40">
        <f t="shared" si="5"/>
        <v>0</v>
      </c>
      <c r="L34" s="40">
        <f t="shared" ref="L34:M34" si="6">SUM(L29:L33)</f>
        <v>0</v>
      </c>
      <c r="M34" s="40">
        <f t="shared" si="6"/>
        <v>0</v>
      </c>
      <c r="N34" s="40">
        <f t="shared" si="0"/>
        <v>3087.4314984770026</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313.55605898828162</v>
      </c>
      <c r="C36" s="43">
        <v>364.49788096196102</v>
      </c>
      <c r="D36" s="43"/>
      <c r="E36" s="43"/>
      <c r="F36" s="43"/>
      <c r="G36" s="43"/>
      <c r="H36" s="43"/>
      <c r="I36" s="43"/>
      <c r="J36" s="43"/>
      <c r="K36" s="43"/>
      <c r="L36" s="43"/>
      <c r="M36" s="43"/>
      <c r="N36" s="44">
        <f>SUM(B36:M36)</f>
        <v>678.05393995024269</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70</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65.782350150000127</v>
      </c>
      <c r="C41" s="37">
        <v>114.40457473000011</v>
      </c>
      <c r="D41" s="37"/>
      <c r="E41" s="37"/>
      <c r="F41" s="37"/>
      <c r="G41" s="37"/>
      <c r="H41" s="37"/>
      <c r="I41" s="37"/>
      <c r="J41" s="37"/>
      <c r="K41" s="37"/>
      <c r="L41" s="37"/>
      <c r="M41" s="37"/>
      <c r="N41" s="38">
        <f t="shared" ref="N41:N46" si="7">SUM(B41:M41)</f>
        <v>180.18692488000022</v>
      </c>
      <c r="O41" s="20"/>
      <c r="P41" s="21"/>
      <c r="Q41"/>
      <c r="R41"/>
    </row>
    <row r="42" spans="1:20">
      <c r="A42" s="50" t="s">
        <v>11</v>
      </c>
      <c r="B42" s="37">
        <v>102.82211492000003</v>
      </c>
      <c r="C42" s="37">
        <v>85.414964629999986</v>
      </c>
      <c r="D42" s="37"/>
      <c r="E42" s="37"/>
      <c r="F42" s="37"/>
      <c r="G42" s="37"/>
      <c r="H42" s="37"/>
      <c r="I42" s="37"/>
      <c r="J42" s="37"/>
      <c r="K42" s="37"/>
      <c r="L42" s="37"/>
      <c r="M42" s="37"/>
      <c r="N42" s="38">
        <f t="shared" si="7"/>
        <v>188.23707955000003</v>
      </c>
      <c r="O42" s="20"/>
      <c r="P42" s="21"/>
      <c r="Q42"/>
      <c r="R42"/>
    </row>
    <row r="43" spans="1:20">
      <c r="A43" s="50" t="s">
        <v>12</v>
      </c>
      <c r="B43" s="37">
        <v>12.786647906999919</v>
      </c>
      <c r="C43" s="37">
        <v>14.455327384999967</v>
      </c>
      <c r="D43" s="37"/>
      <c r="E43" s="37"/>
      <c r="F43" s="37"/>
      <c r="G43" s="37"/>
      <c r="H43" s="37"/>
      <c r="I43" s="37"/>
      <c r="J43" s="37"/>
      <c r="K43" s="37"/>
      <c r="L43" s="37"/>
      <c r="M43" s="37"/>
      <c r="N43" s="38">
        <f t="shared" si="7"/>
        <v>27.241975291999886</v>
      </c>
      <c r="O43" s="20"/>
      <c r="P43" s="21"/>
      <c r="Q43"/>
      <c r="R43"/>
    </row>
    <row r="44" spans="1:20">
      <c r="A44" s="50" t="s">
        <v>13</v>
      </c>
      <c r="B44" s="37">
        <v>332.66330861999677</v>
      </c>
      <c r="C44" s="37">
        <v>160.83184680499966</v>
      </c>
      <c r="D44" s="37"/>
      <c r="E44" s="37"/>
      <c r="F44" s="37"/>
      <c r="G44" s="37"/>
      <c r="H44" s="37"/>
      <c r="I44" s="37"/>
      <c r="J44" s="37"/>
      <c r="K44" s="37"/>
      <c r="L44" s="37"/>
      <c r="M44" s="37"/>
      <c r="N44" s="38">
        <f t="shared" si="7"/>
        <v>493.49515542499643</v>
      </c>
      <c r="O44" s="20"/>
      <c r="P44" s="21"/>
      <c r="Q44"/>
      <c r="R44"/>
    </row>
    <row r="45" spans="1:20">
      <c r="A45" s="50" t="s">
        <v>14</v>
      </c>
      <c r="B45" s="37">
        <v>23.080228375000274</v>
      </c>
      <c r="C45" s="37">
        <v>24.281009767000022</v>
      </c>
      <c r="D45" s="37"/>
      <c r="E45" s="37"/>
      <c r="F45" s="37"/>
      <c r="G45" s="37"/>
      <c r="H45" s="37"/>
      <c r="I45" s="37"/>
      <c r="J45" s="37"/>
      <c r="K45" s="37"/>
      <c r="L45" s="37"/>
      <c r="M45" s="37"/>
      <c r="N45" s="38">
        <f t="shared" si="7"/>
        <v>47.361238142000296</v>
      </c>
      <c r="O45" s="20"/>
      <c r="P45" s="21"/>
      <c r="Q45"/>
      <c r="R45"/>
    </row>
    <row r="46" spans="1:20">
      <c r="A46" s="39" t="s">
        <v>15</v>
      </c>
      <c r="B46" s="40">
        <f t="shared" ref="B46:C46" si="8">SUM(B41:B45)</f>
        <v>537.13464997199719</v>
      </c>
      <c r="C46" s="40">
        <f t="shared" si="8"/>
        <v>399.38772331699971</v>
      </c>
      <c r="D46" s="40">
        <f t="shared" ref="D46:E46" si="9">SUM(D41:D45)</f>
        <v>0</v>
      </c>
      <c r="E46" s="40">
        <f t="shared" si="9"/>
        <v>0</v>
      </c>
      <c r="F46" s="40">
        <f t="shared" ref="F46:G46" si="10">SUM(F41:F45)</f>
        <v>0</v>
      </c>
      <c r="G46" s="40">
        <f t="shared" si="10"/>
        <v>0</v>
      </c>
      <c r="H46" s="40">
        <f t="shared" ref="H46:I46" si="11">SUM(H41:H45)</f>
        <v>0</v>
      </c>
      <c r="I46" s="40">
        <f t="shared" si="11"/>
        <v>0</v>
      </c>
      <c r="J46" s="40">
        <f t="shared" ref="J46:K46" si="12">SUM(J41:J45)</f>
        <v>0</v>
      </c>
      <c r="K46" s="40">
        <f t="shared" si="12"/>
        <v>0</v>
      </c>
      <c r="L46" s="40">
        <f t="shared" ref="L46:M46" si="13">SUM(L41:L45)</f>
        <v>0</v>
      </c>
      <c r="M46" s="40">
        <f t="shared" si="13"/>
        <v>0</v>
      </c>
      <c r="N46" s="40">
        <f t="shared" si="7"/>
        <v>936.52237328899696</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71</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68</v>
      </c>
      <c r="B51" s="37">
        <v>27.255573727000009</v>
      </c>
      <c r="C51" s="37">
        <v>35.791785149999967</v>
      </c>
      <c r="D51" s="37"/>
      <c r="E51" s="37"/>
      <c r="F51" s="37"/>
      <c r="G51" s="37"/>
      <c r="H51" s="37"/>
      <c r="I51" s="37"/>
      <c r="J51" s="37"/>
      <c r="K51" s="37"/>
      <c r="L51" s="37"/>
      <c r="M51" s="37"/>
      <c r="N51" s="38">
        <f t="shared" ref="N51:N60" si="14">SUM(B51:M51)</f>
        <v>63.047358876999979</v>
      </c>
      <c r="O51" s="20"/>
      <c r="P51" s="21"/>
      <c r="Q51"/>
      <c r="R51"/>
    </row>
    <row r="52" spans="1:20">
      <c r="A52" s="36" t="s">
        <v>2</v>
      </c>
      <c r="B52" s="37">
        <v>46.485492817000036</v>
      </c>
      <c r="C52" s="37">
        <v>174.87248891200005</v>
      </c>
      <c r="D52" s="37"/>
      <c r="E52" s="37"/>
      <c r="F52" s="37"/>
      <c r="G52" s="37"/>
      <c r="H52" s="37"/>
      <c r="I52" s="37"/>
      <c r="J52" s="37"/>
      <c r="K52" s="37"/>
      <c r="L52" s="37"/>
      <c r="M52" s="37"/>
      <c r="N52" s="38">
        <f t="shared" si="14"/>
        <v>221.35798172900007</v>
      </c>
      <c r="O52" s="20"/>
      <c r="P52" s="21"/>
      <c r="Q52"/>
      <c r="R52"/>
    </row>
    <row r="53" spans="1:20">
      <c r="A53" s="36" t="s">
        <v>3</v>
      </c>
      <c r="B53" s="37">
        <v>373.07056373399996</v>
      </c>
      <c r="C53" s="37">
        <v>343.78525899999937</v>
      </c>
      <c r="D53" s="37"/>
      <c r="E53" s="37"/>
      <c r="F53" s="37"/>
      <c r="G53" s="37"/>
      <c r="H53" s="37"/>
      <c r="I53" s="37"/>
      <c r="J53" s="37"/>
      <c r="K53" s="37"/>
      <c r="L53" s="37"/>
      <c r="M53" s="37"/>
      <c r="N53" s="38">
        <f t="shared" si="14"/>
        <v>716.85582273399928</v>
      </c>
      <c r="O53" s="20"/>
      <c r="P53" s="21"/>
      <c r="Q53"/>
      <c r="R53"/>
    </row>
    <row r="54" spans="1:20">
      <c r="A54" s="36" t="s">
        <v>4</v>
      </c>
      <c r="B54" s="37">
        <v>168.06915541499973</v>
      </c>
      <c r="C54" s="37">
        <v>207.66416367099995</v>
      </c>
      <c r="D54" s="37"/>
      <c r="E54" s="37"/>
      <c r="F54" s="37"/>
      <c r="G54" s="37"/>
      <c r="H54" s="37"/>
      <c r="I54" s="37"/>
      <c r="J54" s="37"/>
      <c r="K54" s="37"/>
      <c r="L54" s="37"/>
      <c r="M54" s="37"/>
      <c r="N54" s="38">
        <f t="shared" si="14"/>
        <v>375.73331908599971</v>
      </c>
      <c r="O54" s="20"/>
      <c r="P54" s="21"/>
      <c r="Q54"/>
      <c r="R54"/>
    </row>
    <row r="55" spans="1:20">
      <c r="A55" s="36" t="s">
        <v>5</v>
      </c>
      <c r="B55" s="37">
        <v>36.959578454999992</v>
      </c>
      <c r="C55" s="37">
        <v>23.628069825000011</v>
      </c>
      <c r="D55" s="37"/>
      <c r="E55" s="37"/>
      <c r="F55" s="37"/>
      <c r="G55" s="37"/>
      <c r="H55" s="37"/>
      <c r="I55" s="37"/>
      <c r="J55" s="37"/>
      <c r="K55" s="37"/>
      <c r="L55" s="37"/>
      <c r="M55" s="37"/>
      <c r="N55" s="38">
        <f t="shared" si="14"/>
        <v>60.587648280000003</v>
      </c>
      <c r="O55" s="20"/>
      <c r="P55" s="21"/>
      <c r="Q55"/>
      <c r="R55"/>
    </row>
    <row r="56" spans="1:20">
      <c r="A56" s="36" t="s">
        <v>6</v>
      </c>
      <c r="B56" s="37">
        <v>340.18348071299999</v>
      </c>
      <c r="C56" s="37">
        <v>391.3308208430002</v>
      </c>
      <c r="D56" s="37"/>
      <c r="E56" s="37"/>
      <c r="F56" s="37"/>
      <c r="G56" s="37"/>
      <c r="H56" s="37"/>
      <c r="I56" s="37"/>
      <c r="J56" s="37"/>
      <c r="K56" s="37"/>
      <c r="L56" s="37"/>
      <c r="M56" s="37"/>
      <c r="N56" s="38">
        <f t="shared" si="14"/>
        <v>731.51430155600019</v>
      </c>
      <c r="O56" s="20"/>
      <c r="P56" s="21"/>
      <c r="Q56"/>
      <c r="R56"/>
    </row>
    <row r="57" spans="1:20">
      <c r="A57" s="36" t="s">
        <v>7</v>
      </c>
      <c r="B57" s="37">
        <v>108.19284833999988</v>
      </c>
      <c r="C57" s="37">
        <v>119.42699230300005</v>
      </c>
      <c r="D57" s="37"/>
      <c r="E57" s="37"/>
      <c r="F57" s="37"/>
      <c r="G57" s="37"/>
      <c r="H57" s="37"/>
      <c r="I57" s="37"/>
      <c r="J57" s="37"/>
      <c r="K57" s="37"/>
      <c r="L57" s="37"/>
      <c r="M57" s="37"/>
      <c r="N57" s="38">
        <f t="shared" si="14"/>
        <v>227.61984064299992</v>
      </c>
      <c r="O57" s="20"/>
      <c r="P57" s="21"/>
      <c r="Q57"/>
      <c r="R57"/>
    </row>
    <row r="58" spans="1:20">
      <c r="A58" s="36" t="s">
        <v>8</v>
      </c>
      <c r="B58" s="37">
        <v>264.33146569500002</v>
      </c>
      <c r="C58" s="37">
        <v>260.59482658300021</v>
      </c>
      <c r="D58" s="37"/>
      <c r="E58" s="37"/>
      <c r="F58" s="37"/>
      <c r="G58" s="37"/>
      <c r="H58" s="37"/>
      <c r="I58" s="37"/>
      <c r="J58" s="37"/>
      <c r="K58" s="37"/>
      <c r="L58" s="37"/>
      <c r="M58" s="37"/>
      <c r="N58" s="38">
        <f t="shared" si="14"/>
        <v>524.92629227800023</v>
      </c>
      <c r="O58" s="20"/>
      <c r="P58" s="21"/>
      <c r="Q58"/>
      <c r="R58"/>
    </row>
    <row r="59" spans="1:20">
      <c r="A59" s="36" t="s">
        <v>0</v>
      </c>
      <c r="B59" s="37">
        <v>70.267793141999888</v>
      </c>
      <c r="C59" s="37">
        <v>95.521140152000129</v>
      </c>
      <c r="D59" s="37"/>
      <c r="E59" s="37"/>
      <c r="F59" s="37"/>
      <c r="G59" s="37"/>
      <c r="H59" s="37"/>
      <c r="I59" s="37"/>
      <c r="J59" s="37"/>
      <c r="K59" s="37"/>
      <c r="L59" s="37"/>
      <c r="M59" s="37"/>
      <c r="N59" s="38">
        <f t="shared" si="14"/>
        <v>165.788933294</v>
      </c>
      <c r="O59" s="20"/>
      <c r="P59" s="21"/>
      <c r="Q59"/>
      <c r="R59"/>
    </row>
    <row r="60" spans="1:20">
      <c r="A60" s="39" t="s">
        <v>15</v>
      </c>
      <c r="B60" s="40">
        <f t="shared" ref="B60:C60" si="15">SUM(B51:B59)</f>
        <v>1434.8159520379995</v>
      </c>
      <c r="C60" s="40">
        <f t="shared" si="15"/>
        <v>1652.6155464389999</v>
      </c>
      <c r="D60" s="40">
        <f t="shared" ref="D60:E60" si="16">SUM(D51:D59)</f>
        <v>0</v>
      </c>
      <c r="E60" s="40">
        <f t="shared" si="16"/>
        <v>0</v>
      </c>
      <c r="F60" s="40">
        <f t="shared" ref="F60:G60" si="17">SUM(F51:F59)</f>
        <v>0</v>
      </c>
      <c r="G60" s="40">
        <f t="shared" si="17"/>
        <v>0</v>
      </c>
      <c r="H60" s="40">
        <f t="shared" ref="H60:I60" si="18">SUM(H51:H59)</f>
        <v>0</v>
      </c>
      <c r="I60" s="40">
        <f t="shared" si="18"/>
        <v>0</v>
      </c>
      <c r="J60" s="40">
        <f t="shared" ref="J60:K60" si="19">SUM(J51:J59)</f>
        <v>0</v>
      </c>
      <c r="K60" s="40">
        <f t="shared" si="19"/>
        <v>0</v>
      </c>
      <c r="L60" s="40">
        <f t="shared" ref="L60:M60" si="20">SUM(L51:L59)</f>
        <v>0</v>
      </c>
      <c r="M60" s="40">
        <f t="shared" si="20"/>
        <v>0</v>
      </c>
      <c r="N60" s="40">
        <f t="shared" si="14"/>
        <v>3087.4314984769994</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72</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68</v>
      </c>
      <c r="B65" s="37">
        <v>1.8601650379999957</v>
      </c>
      <c r="C65" s="37">
        <v>2.0502720289999989</v>
      </c>
      <c r="D65" s="37"/>
      <c r="E65" s="37"/>
      <c r="F65" s="37"/>
      <c r="G65" s="37"/>
      <c r="H65" s="37"/>
      <c r="I65" s="37"/>
      <c r="J65" s="37"/>
      <c r="K65" s="37"/>
      <c r="L65" s="37"/>
      <c r="M65" s="37"/>
      <c r="N65" s="38">
        <f t="shared" ref="N65:N74" si="21">SUM(B65:M65)</f>
        <v>3.9104370669999948</v>
      </c>
      <c r="O65" s="20"/>
      <c r="P65" s="21"/>
      <c r="Q65"/>
      <c r="R65"/>
    </row>
    <row r="66" spans="1:18">
      <c r="A66" s="36" t="s">
        <v>2</v>
      </c>
      <c r="B66" s="37">
        <v>12.704928071999976</v>
      </c>
      <c r="C66" s="37">
        <v>54.691821541000024</v>
      </c>
      <c r="D66" s="37"/>
      <c r="E66" s="37"/>
      <c r="F66" s="37"/>
      <c r="G66" s="37"/>
      <c r="H66" s="37"/>
      <c r="I66" s="37"/>
      <c r="J66" s="37"/>
      <c r="K66" s="37"/>
      <c r="L66" s="37"/>
      <c r="M66" s="37"/>
      <c r="N66" s="38">
        <f t="shared" si="21"/>
        <v>67.396749612999997</v>
      </c>
      <c r="O66" s="20"/>
      <c r="P66" s="21"/>
      <c r="Q66"/>
      <c r="R66"/>
    </row>
    <row r="67" spans="1:18">
      <c r="A67" s="36" t="s">
        <v>3</v>
      </c>
      <c r="B67" s="37">
        <v>41.759495795999861</v>
      </c>
      <c r="C67" s="37">
        <v>41.970703664999824</v>
      </c>
      <c r="D67" s="37"/>
      <c r="E67" s="37"/>
      <c r="F67" s="37"/>
      <c r="G67" s="37"/>
      <c r="H67" s="37"/>
      <c r="I67" s="37"/>
      <c r="J67" s="37"/>
      <c r="K67" s="37"/>
      <c r="L67" s="37"/>
      <c r="M67" s="37"/>
      <c r="N67" s="38">
        <f t="shared" si="21"/>
        <v>83.730199460999685</v>
      </c>
      <c r="O67" s="20"/>
      <c r="P67" s="21"/>
      <c r="Q67"/>
      <c r="R67"/>
    </row>
    <row r="68" spans="1:18">
      <c r="A68" s="36" t="s">
        <v>4</v>
      </c>
      <c r="B68" s="37">
        <v>126.71732972799995</v>
      </c>
      <c r="C68" s="37">
        <v>64.325866599000108</v>
      </c>
      <c r="D68" s="37"/>
      <c r="E68" s="37"/>
      <c r="F68" s="37"/>
      <c r="G68" s="37"/>
      <c r="H68" s="37"/>
      <c r="I68" s="37"/>
      <c r="J68" s="37"/>
      <c r="K68" s="37"/>
      <c r="L68" s="37"/>
      <c r="M68" s="37"/>
      <c r="N68" s="38">
        <f t="shared" si="21"/>
        <v>191.04319632700006</v>
      </c>
      <c r="O68" s="20"/>
      <c r="P68" s="21"/>
      <c r="Q68"/>
      <c r="R68"/>
    </row>
    <row r="69" spans="1:18">
      <c r="A69" s="36" t="s">
        <v>5</v>
      </c>
      <c r="B69" s="37">
        <v>2.7605134659999986</v>
      </c>
      <c r="C69" s="37">
        <v>2.0219740309999956</v>
      </c>
      <c r="D69" s="37"/>
      <c r="E69" s="37"/>
      <c r="F69" s="37"/>
      <c r="G69" s="37"/>
      <c r="H69" s="37"/>
      <c r="I69" s="37"/>
      <c r="J69" s="37"/>
      <c r="K69" s="37"/>
      <c r="L69" s="37"/>
      <c r="M69" s="37"/>
      <c r="N69" s="38">
        <f t="shared" si="21"/>
        <v>4.7824874969999946</v>
      </c>
      <c r="O69" s="20"/>
      <c r="P69" s="21"/>
      <c r="Q69"/>
      <c r="R69"/>
    </row>
    <row r="70" spans="1:18">
      <c r="A70" s="36" t="s">
        <v>6</v>
      </c>
      <c r="B70" s="37">
        <v>267.04010938599998</v>
      </c>
      <c r="C70" s="37">
        <v>162.23375356700018</v>
      </c>
      <c r="D70" s="37"/>
      <c r="E70" s="37"/>
      <c r="F70" s="37"/>
      <c r="G70" s="37"/>
      <c r="H70" s="37"/>
      <c r="I70" s="37"/>
      <c r="J70" s="37"/>
      <c r="K70" s="37"/>
      <c r="L70" s="37"/>
      <c r="M70" s="37"/>
      <c r="N70" s="38">
        <f t="shared" si="21"/>
        <v>429.27386295300016</v>
      </c>
      <c r="O70" s="20"/>
      <c r="P70" s="21"/>
      <c r="Q70"/>
      <c r="R70"/>
    </row>
    <row r="71" spans="1:18">
      <c r="A71" s="36" t="s">
        <v>7</v>
      </c>
      <c r="B71" s="37">
        <v>38.712233719999908</v>
      </c>
      <c r="C71" s="37">
        <v>13.275351700000007</v>
      </c>
      <c r="D71" s="37"/>
      <c r="E71" s="37"/>
      <c r="F71" s="37"/>
      <c r="G71" s="37"/>
      <c r="H71" s="37"/>
      <c r="I71" s="37"/>
      <c r="J71" s="37"/>
      <c r="K71" s="37"/>
      <c r="L71" s="37"/>
      <c r="M71" s="37"/>
      <c r="N71" s="38">
        <f t="shared" si="21"/>
        <v>51.987585419999917</v>
      </c>
      <c r="O71" s="20"/>
      <c r="P71" s="21"/>
      <c r="Q71"/>
      <c r="R71"/>
    </row>
    <row r="72" spans="1:18">
      <c r="A72" s="36" t="s">
        <v>8</v>
      </c>
      <c r="B72" s="37">
        <v>33.781309676000198</v>
      </c>
      <c r="C72" s="37">
        <v>18.47610849100008</v>
      </c>
      <c r="D72" s="37"/>
      <c r="E72" s="37"/>
      <c r="F72" s="37"/>
      <c r="G72" s="37"/>
      <c r="H72" s="37"/>
      <c r="I72" s="37"/>
      <c r="J72" s="37"/>
      <c r="K72" s="37"/>
      <c r="L72" s="37"/>
      <c r="M72" s="37"/>
      <c r="N72" s="38">
        <f t="shared" si="21"/>
        <v>52.257418167000282</v>
      </c>
      <c r="O72" s="20"/>
      <c r="P72" s="21"/>
      <c r="Q72"/>
      <c r="R72"/>
    </row>
    <row r="73" spans="1:18">
      <c r="A73" s="36" t="s">
        <v>0</v>
      </c>
      <c r="B73" s="37">
        <v>11.798565089999984</v>
      </c>
      <c r="C73" s="37">
        <v>40.341871694000098</v>
      </c>
      <c r="D73" s="37"/>
      <c r="E73" s="37"/>
      <c r="F73" s="37"/>
      <c r="G73" s="37"/>
      <c r="H73" s="37"/>
      <c r="I73" s="37"/>
      <c r="J73" s="37"/>
      <c r="K73" s="37"/>
      <c r="L73" s="37"/>
      <c r="M73" s="37"/>
      <c r="N73" s="38">
        <f t="shared" si="21"/>
        <v>52.14043678400008</v>
      </c>
      <c r="O73" s="20"/>
      <c r="P73" s="21"/>
      <c r="Q73"/>
      <c r="R73"/>
    </row>
    <row r="74" spans="1:18">
      <c r="A74" s="39" t="s">
        <v>15</v>
      </c>
      <c r="B74" s="40">
        <f t="shared" ref="B74:C74" si="22">SUM(B65:B73)</f>
        <v>537.13464997199981</v>
      </c>
      <c r="C74" s="40">
        <f t="shared" si="22"/>
        <v>399.38772331700028</v>
      </c>
      <c r="D74" s="40">
        <f t="shared" ref="D74:E74" si="23">SUM(D65:D73)</f>
        <v>0</v>
      </c>
      <c r="E74" s="40">
        <f t="shared" si="23"/>
        <v>0</v>
      </c>
      <c r="F74" s="40">
        <f t="shared" ref="F74:G74" si="24">SUM(F65:F73)</f>
        <v>0</v>
      </c>
      <c r="G74" s="40">
        <f t="shared" si="24"/>
        <v>0</v>
      </c>
      <c r="H74" s="40">
        <f t="shared" ref="H74:I74" si="25">SUM(H65:H73)</f>
        <v>0</v>
      </c>
      <c r="I74" s="40">
        <f t="shared" si="25"/>
        <v>0</v>
      </c>
      <c r="J74" s="40">
        <f t="shared" ref="J74:K74" si="26">SUM(J65:J73)</f>
        <v>0</v>
      </c>
      <c r="K74" s="40">
        <f t="shared" si="26"/>
        <v>0</v>
      </c>
      <c r="L74" s="40">
        <f t="shared" ref="L74:M74" si="27">SUM(L65:L73)</f>
        <v>0</v>
      </c>
      <c r="M74" s="40">
        <f t="shared" si="27"/>
        <v>0</v>
      </c>
      <c r="N74" s="40">
        <f t="shared" si="21"/>
        <v>936.52237328900014</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69" t="s">
        <v>74</v>
      </c>
      <c r="B78" s="69"/>
      <c r="C78" s="69"/>
      <c r="D78" s="69"/>
      <c r="E78" s="69"/>
      <c r="F78" s="69"/>
      <c r="G78" s="69"/>
      <c r="H78" s="69"/>
      <c r="I78" s="69"/>
      <c r="J78" s="69"/>
      <c r="K78" s="69"/>
      <c r="L78" s="51"/>
      <c r="M78" s="46"/>
      <c r="N78" s="46"/>
    </row>
    <row r="79" spans="1:18">
      <c r="A79" s="49"/>
      <c r="B79" s="46"/>
      <c r="C79" s="46"/>
      <c r="D79" s="46"/>
      <c r="E79" s="46"/>
      <c r="F79" s="46"/>
      <c r="G79" s="46"/>
      <c r="H79" s="46"/>
      <c r="I79" s="46"/>
      <c r="J79" s="46"/>
      <c r="K79" s="46"/>
      <c r="L79" s="46"/>
      <c r="M79" s="46"/>
      <c r="N79" s="46"/>
    </row>
    <row r="80" spans="1:18">
      <c r="A80" s="52" t="s">
        <v>75</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76</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77</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78</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6" ht="15.6">
      <c r="A131" s="12" t="s">
        <v>66</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4"/>
      <c r="B136" s="65" t="s">
        <v>42</v>
      </c>
      <c r="C136" s="66"/>
      <c r="D136" s="65" t="s">
        <v>65</v>
      </c>
      <c r="E136" s="67"/>
    </row>
    <row r="137" spans="1:6">
      <c r="A137" s="25" t="s">
        <v>43</v>
      </c>
      <c r="B137" s="26" t="s">
        <v>56</v>
      </c>
      <c r="C137" s="27" t="s">
        <v>44</v>
      </c>
      <c r="D137" s="26" t="s">
        <v>56</v>
      </c>
      <c r="E137" s="28" t="s">
        <v>44</v>
      </c>
    </row>
    <row r="138" spans="1:6">
      <c r="A138" t="s">
        <v>45</v>
      </c>
      <c r="B138" s="29">
        <v>0.83398896299999981</v>
      </c>
      <c r="C138" s="30">
        <f t="shared" ref="C138:C154" si="41">B138/B$155</f>
        <v>6.7877284301603577E-3</v>
      </c>
      <c r="D138" s="53">
        <v>2.0543275530000007</v>
      </c>
      <c r="E138" s="14">
        <f t="shared" ref="E138:E154" si="42">D138/D$155</f>
        <v>2.3965367470209827E-3</v>
      </c>
      <c r="F138" s="15"/>
    </row>
    <row r="139" spans="1:6">
      <c r="A139" t="s">
        <v>46</v>
      </c>
      <c r="B139" s="29">
        <v>36.871283677999998</v>
      </c>
      <c r="C139" s="30">
        <f t="shared" si="41"/>
        <v>0.30009061460165654</v>
      </c>
      <c r="D139" s="53">
        <v>137.971202971</v>
      </c>
      <c r="E139" s="14">
        <f t="shared" si="42"/>
        <v>0.16095439963691707</v>
      </c>
      <c r="F139" s="15"/>
    </row>
    <row r="140" spans="1:6">
      <c r="A140" t="s">
        <v>67</v>
      </c>
      <c r="B140" s="29">
        <v>1.9669333000000001E-2</v>
      </c>
      <c r="C140" s="30">
        <f t="shared" si="41"/>
        <v>1.6008616028458323E-4</v>
      </c>
      <c r="D140" s="53">
        <v>5.9660911999999997E-2</v>
      </c>
      <c r="E140" s="14">
        <f t="shared" si="42"/>
        <v>6.9599206689306887E-5</v>
      </c>
      <c r="F140" s="15"/>
    </row>
    <row r="141" spans="1:6">
      <c r="A141" t="s">
        <v>47</v>
      </c>
      <c r="B141" s="29">
        <v>47.891754586000005</v>
      </c>
      <c r="C141" s="30">
        <f t="shared" si="41"/>
        <v>0.38978480363133416</v>
      </c>
      <c r="D141" s="53">
        <v>149.69740234700001</v>
      </c>
      <c r="E141" s="14">
        <f t="shared" si="42"/>
        <v>0.17463394536780108</v>
      </c>
      <c r="F141" s="15"/>
    </row>
    <row r="142" spans="1:6">
      <c r="A142" t="s">
        <v>48</v>
      </c>
      <c r="B142" s="29">
        <v>0.70288113600000024</v>
      </c>
      <c r="C142" s="30">
        <f t="shared" si="41"/>
        <v>5.720658763502859E-3</v>
      </c>
      <c r="D142" s="53">
        <v>1.6217434259999999</v>
      </c>
      <c r="E142" s="14">
        <f t="shared" si="42"/>
        <v>1.8918929013890815E-3</v>
      </c>
      <c r="F142" s="15"/>
    </row>
    <row r="143" spans="1:6">
      <c r="A143" t="s">
        <v>49</v>
      </c>
      <c r="B143" s="29">
        <v>0.12105305999999998</v>
      </c>
      <c r="C143" s="30">
        <f t="shared" si="41"/>
        <v>9.852352169796132E-4</v>
      </c>
      <c r="D143" s="53">
        <v>0.291189323</v>
      </c>
      <c r="E143" s="14">
        <f t="shared" si="42"/>
        <v>3.3969554265607512E-4</v>
      </c>
      <c r="F143" s="15"/>
    </row>
    <row r="144" spans="1:6">
      <c r="A144" t="s">
        <v>50</v>
      </c>
      <c r="B144" s="29">
        <v>1.1219107899999996</v>
      </c>
      <c r="C144" s="30">
        <f t="shared" si="41"/>
        <v>9.1310869846447425E-3</v>
      </c>
      <c r="D144" s="53">
        <v>4.0034349159999989</v>
      </c>
      <c r="E144" s="14">
        <f t="shared" si="42"/>
        <v>4.6703257601203264E-3</v>
      </c>
      <c r="F144" s="15"/>
    </row>
    <row r="145" spans="1:6">
      <c r="A145" t="s">
        <v>51</v>
      </c>
      <c r="B145" s="29">
        <v>0.15527063399999996</v>
      </c>
      <c r="C145" s="30">
        <f t="shared" si="41"/>
        <v>1.2637276313341612E-3</v>
      </c>
      <c r="D145" s="53">
        <v>0.40334735199999994</v>
      </c>
      <c r="E145" s="14">
        <f t="shared" si="42"/>
        <v>4.7053681846889332E-4</v>
      </c>
      <c r="F145" s="15"/>
    </row>
    <row r="146" spans="1:6">
      <c r="A146" t="s">
        <v>52</v>
      </c>
      <c r="B146" s="29">
        <v>1.1127158770000001</v>
      </c>
      <c r="C146" s="30">
        <f t="shared" si="41"/>
        <v>9.056250775591761E-3</v>
      </c>
      <c r="D146" s="53">
        <v>2.6238319450000001</v>
      </c>
      <c r="E146" s="14">
        <f t="shared" si="42"/>
        <v>3.0609089894244514E-3</v>
      </c>
      <c r="F146" s="15"/>
    </row>
    <row r="147" spans="1:6">
      <c r="A147" t="s">
        <v>57</v>
      </c>
      <c r="B147" s="29">
        <v>0.13952120300000001</v>
      </c>
      <c r="C147" s="30">
        <f t="shared" si="41"/>
        <v>1.1355450470311259E-3</v>
      </c>
      <c r="D147" s="53">
        <v>0.410091502</v>
      </c>
      <c r="E147" s="14">
        <f t="shared" si="42"/>
        <v>4.7840440671148825E-4</v>
      </c>
      <c r="F147" s="15"/>
    </row>
    <row r="148" spans="1:6">
      <c r="A148" t="s">
        <v>58</v>
      </c>
      <c r="B148" s="29">
        <v>2.5998388769999998</v>
      </c>
      <c r="C148" s="30">
        <f t="shared" si="41"/>
        <v>2.1159752757122615E-2</v>
      </c>
      <c r="D148" s="53">
        <v>10.117448734999998</v>
      </c>
      <c r="E148" s="14">
        <f t="shared" si="42"/>
        <v>1.1802809948257772E-2</v>
      </c>
      <c r="F148" s="15"/>
    </row>
    <row r="149" spans="1:6">
      <c r="A149" t="s">
        <v>59</v>
      </c>
      <c r="B149" s="29">
        <v>0.28449861899999995</v>
      </c>
      <c r="C149" s="30">
        <f t="shared" si="41"/>
        <v>2.3154975068029287E-3</v>
      </c>
      <c r="D149" s="53">
        <v>0.73440802199999999</v>
      </c>
      <c r="E149" s="14">
        <f t="shared" si="42"/>
        <v>8.5674546372108834E-4</v>
      </c>
      <c r="F149" s="15"/>
    </row>
    <row r="150" spans="1:6">
      <c r="A150" t="s">
        <v>60</v>
      </c>
      <c r="B150" s="29">
        <v>0.30899747699999996</v>
      </c>
      <c r="C150" s="30">
        <f t="shared" si="41"/>
        <v>2.5148905471555042E-3</v>
      </c>
      <c r="D150" s="53">
        <v>0.87700837599999992</v>
      </c>
      <c r="E150" s="14">
        <f t="shared" si="42"/>
        <v>1.0231001368111398E-3</v>
      </c>
      <c r="F150" s="15"/>
    </row>
    <row r="151" spans="1:6">
      <c r="A151" t="s">
        <v>53</v>
      </c>
      <c r="B151" s="29">
        <v>0.51274302000000005</v>
      </c>
      <c r="C151" s="30">
        <f t="shared" si="41"/>
        <v>4.1731492005611616E-3</v>
      </c>
      <c r="D151" s="53">
        <v>1.339744979</v>
      </c>
      <c r="E151" s="14">
        <f t="shared" si="42"/>
        <v>1.5629192477711726E-3</v>
      </c>
      <c r="F151" s="15"/>
    </row>
    <row r="152" spans="1:6">
      <c r="A152" t="s">
        <v>61</v>
      </c>
      <c r="B152" s="29">
        <v>0.24301546800000004</v>
      </c>
      <c r="C152" s="30">
        <f t="shared" si="41"/>
        <v>1.9778714998561981E-3</v>
      </c>
      <c r="D152" s="53">
        <v>2.1119029740000004</v>
      </c>
      <c r="E152" s="14">
        <f t="shared" si="42"/>
        <v>2.4637030623197304E-3</v>
      </c>
      <c r="F152" s="15"/>
    </row>
    <row r="153" spans="1:6">
      <c r="A153" t="s">
        <v>54</v>
      </c>
      <c r="B153" s="29">
        <v>1.3293294419999988</v>
      </c>
      <c r="C153" s="30">
        <f t="shared" si="41"/>
        <v>1.081924059768714E-2</v>
      </c>
      <c r="D153" s="53">
        <v>4.354514298999999</v>
      </c>
      <c r="E153" s="14">
        <f t="shared" si="42"/>
        <v>5.0798878288626104E-3</v>
      </c>
      <c r="F153" s="15"/>
    </row>
    <row r="154" spans="1:6">
      <c r="A154" t="s">
        <v>62</v>
      </c>
      <c r="B154" s="29">
        <v>28.618694899000008</v>
      </c>
      <c r="C154" s="30">
        <f t="shared" si="41"/>
        <v>0.23292386064829446</v>
      </c>
      <c r="D154" s="53">
        <v>538.53552242700005</v>
      </c>
      <c r="E154" s="14">
        <f t="shared" si="42"/>
        <v>0.62824458893505764</v>
      </c>
      <c r="F154" s="15"/>
    </row>
    <row r="155" spans="1:6">
      <c r="A155" s="31" t="s">
        <v>55</v>
      </c>
      <c r="B155" s="32">
        <f>SUM(B138:B154)</f>
        <v>122.86716706200002</v>
      </c>
      <c r="C155" s="33">
        <f>SUM(C138:C154)</f>
        <v>0.99999999999999978</v>
      </c>
      <c r="D155" s="34">
        <f>SUM(D138:D154)</f>
        <v>857.20678205900015</v>
      </c>
      <c r="E155" s="35">
        <f>SUM(E138:E154)</f>
        <v>0.99999999999999989</v>
      </c>
    </row>
    <row r="157" spans="1:6">
      <c r="B157" s="15"/>
    </row>
  </sheetData>
  <mergeCells count="13">
    <mergeCell ref="B136:C136"/>
    <mergeCell ref="D136:E136"/>
    <mergeCell ref="B14:K14"/>
    <mergeCell ref="B15:K15"/>
    <mergeCell ref="B16:K16"/>
    <mergeCell ref="A24:K24"/>
    <mergeCell ref="A78:K78"/>
    <mergeCell ref="B17:K17"/>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2024-03-25T05:24:59Z</cp:lastPrinted>
  <dcterms:created xsi:type="dcterms:W3CDTF">2014-01-20T05:23:27Z</dcterms:created>
  <dcterms:modified xsi:type="dcterms:W3CDTF">2024-03-27T12:02:19Z</dcterms:modified>
</cp:coreProperties>
</file>